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showInkAnnotation="0" codeName="ThisWorkbook"/>
  <xr:revisionPtr revIDLastSave="0" documentId="13_ncr:1_{6E5250B8-0F22-44B5-9AD1-DA1B3D68B685}" xr6:coauthVersionLast="47" xr6:coauthVersionMax="47" xr10:uidLastSave="{00000000-0000-0000-0000-000000000000}"/>
  <bookViews>
    <workbookView xWindow="-25320" yWindow="405" windowWidth="25440" windowHeight="15270" firstSheet="21" activeTab="34" xr2:uid="{00000000-000D-0000-FFFF-FFFF00000000}"/>
  </bookViews>
  <sheets>
    <sheet name="1987" sheetId="33" r:id="rId1"/>
    <sheet name="1990" sheetId="32" r:id="rId2"/>
    <sheet name="1991" sheetId="31" r:id="rId3"/>
    <sheet name="1992" sheetId="30" r:id="rId4"/>
    <sheet name="1993" sheetId="29" r:id="rId5"/>
    <sheet name="1994" sheetId="28" r:id="rId6"/>
    <sheet name="1995" sheetId="27" r:id="rId7"/>
    <sheet name="1996" sheetId="26" r:id="rId8"/>
    <sheet name="1997" sheetId="25" r:id="rId9"/>
    <sheet name="1998" sheetId="24" r:id="rId10"/>
    <sheet name="1999" sheetId="23" r:id="rId11"/>
    <sheet name="2000" sheetId="22" r:id="rId12"/>
    <sheet name="2001" sheetId="21" r:id="rId13"/>
    <sheet name="2002" sheetId="20" r:id="rId14"/>
    <sheet name="2003" sheetId="19" r:id="rId15"/>
    <sheet name="2004" sheetId="18" r:id="rId16"/>
    <sheet name="2005" sheetId="17" r:id="rId17"/>
    <sheet name="2006" sheetId="16" r:id="rId18"/>
    <sheet name="2007" sheetId="15" r:id="rId19"/>
    <sheet name="2008" sheetId="14" r:id="rId20"/>
    <sheet name="2009" sheetId="13" r:id="rId21"/>
    <sheet name="2010" sheetId="12" r:id="rId22"/>
    <sheet name="2011" sheetId="11" r:id="rId23"/>
    <sheet name="2012" sheetId="10" r:id="rId24"/>
    <sheet name="2013" sheetId="9" r:id="rId25"/>
    <sheet name="2014" sheetId="8" r:id="rId26"/>
    <sheet name="2015" sheetId="7" r:id="rId27"/>
    <sheet name="2016" sheetId="5" r:id="rId28"/>
    <sheet name="2017" sheetId="4" r:id="rId29"/>
    <sheet name="2018" sheetId="3" r:id="rId30"/>
    <sheet name="2019" sheetId="6" r:id="rId31"/>
    <sheet name="2020" sheetId="34" r:id="rId32"/>
    <sheet name="2021" sheetId="35" r:id="rId33"/>
    <sheet name="2022" sheetId="36" r:id="rId34"/>
    <sheet name="2023" sheetId="37" r:id="rId3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41" i="37" l="1"/>
  <c r="A10" i="37" l="1"/>
  <c r="O141" i="37" l="1"/>
  <c r="P141" i="37"/>
  <c r="V141" i="37"/>
  <c r="T141" i="37"/>
  <c r="R141" i="37"/>
  <c r="S141" i="37"/>
  <c r="U141" i="37"/>
  <c r="Q141" i="37"/>
  <c r="N141" i="37"/>
  <c r="V152" i="37" l="1"/>
  <c r="V154" i="37"/>
  <c r="A10" i="36"/>
  <c r="A10" i="35" l="1"/>
  <c r="A10" i="34" l="1"/>
  <c r="AF141" i="33" l="1"/>
  <c r="AD141" i="33"/>
  <c r="Y141" i="33"/>
  <c r="X141" i="33"/>
  <c r="S141" i="33"/>
  <c r="R141" i="33"/>
  <c r="M141" i="33"/>
  <c r="L141" i="33"/>
  <c r="AJ141" i="33"/>
  <c r="AI141" i="33"/>
  <c r="AH141" i="33"/>
  <c r="AG141" i="33"/>
  <c r="AC141" i="33"/>
  <c r="AB141" i="33"/>
  <c r="AA141" i="33"/>
  <c r="AA152" i="33" s="1"/>
  <c r="Z141" i="33"/>
  <c r="W141" i="33"/>
  <c r="V141" i="33"/>
  <c r="U141" i="33"/>
  <c r="U152" i="33" s="1"/>
  <c r="T141" i="33"/>
  <c r="Q141" i="33"/>
  <c r="P141" i="33"/>
  <c r="O141" i="33"/>
  <c r="O152" i="33" s="1"/>
  <c r="N141" i="33"/>
  <c r="K141" i="33"/>
  <c r="J141" i="33"/>
  <c r="I141" i="33"/>
  <c r="I152" i="33" s="1"/>
  <c r="H141" i="33"/>
  <c r="A10" i="33"/>
  <c r="L154" i="33" l="1"/>
  <c r="L152" i="33"/>
  <c r="R152" i="33"/>
  <c r="X152" i="33"/>
  <c r="AD152" i="33"/>
  <c r="M152" i="33"/>
  <c r="S152" i="33"/>
  <c r="Y152" i="33"/>
  <c r="N154" i="33"/>
  <c r="Z154" i="33"/>
  <c r="I154" i="33"/>
  <c r="O154" i="33"/>
  <c r="U154" i="33"/>
  <c r="AA154" i="33"/>
  <c r="T154" i="33"/>
  <c r="J154" i="33"/>
  <c r="P154" i="33"/>
  <c r="V154" i="33"/>
  <c r="AB154" i="33"/>
  <c r="H154" i="33"/>
  <c r="K152" i="33"/>
  <c r="Q152" i="33"/>
  <c r="W152" i="33"/>
  <c r="AC152" i="33"/>
  <c r="H152" i="33"/>
  <c r="N152" i="33"/>
  <c r="T152" i="33"/>
  <c r="Z152" i="33"/>
  <c r="M154" i="33"/>
  <c r="S154" i="33"/>
  <c r="Y154" i="33"/>
  <c r="R154" i="33"/>
  <c r="X154" i="33"/>
  <c r="AD154" i="33"/>
  <c r="K154" i="33"/>
  <c r="Q154" i="33"/>
  <c r="W154" i="33"/>
  <c r="AC154" i="33"/>
  <c r="J152" i="33"/>
  <c r="P152" i="33"/>
  <c r="V152" i="33"/>
  <c r="AB152" i="33"/>
  <c r="A10" i="32" l="1"/>
  <c r="A10" i="31"/>
  <c r="A10" i="30"/>
  <c r="A10" i="29"/>
  <c r="A10" i="28"/>
  <c r="A10" i="27"/>
  <c r="A10" i="26"/>
  <c r="A10" i="25"/>
  <c r="A10" i="24"/>
  <c r="A10" i="23"/>
  <c r="A10" i="22"/>
  <c r="A10" i="21"/>
  <c r="A10" i="20"/>
  <c r="A10" i="19"/>
  <c r="A10" i="18"/>
  <c r="A10" i="17"/>
  <c r="A10" i="16"/>
  <c r="A10" i="15"/>
  <c r="A10" i="14"/>
  <c r="A10" i="13"/>
  <c r="A10" i="12"/>
  <c r="A10" i="11"/>
  <c r="A10" i="10"/>
  <c r="A10" i="9"/>
  <c r="AJ141" i="28" l="1"/>
  <c r="AJ141" i="23"/>
  <c r="AJ141" i="29"/>
  <c r="AJ141" i="30"/>
  <c r="AJ141" i="31"/>
  <c r="AJ141" i="22"/>
  <c r="AJ141" i="21"/>
  <c r="AJ141" i="24"/>
  <c r="AJ141" i="25"/>
  <c r="AJ141" i="26"/>
  <c r="AJ141" i="18"/>
  <c r="AJ141" i="27"/>
  <c r="AJ141" i="32"/>
  <c r="AJ141" i="14"/>
  <c r="AJ141" i="17"/>
  <c r="AJ141" i="16"/>
  <c r="AJ141" i="15"/>
  <c r="AJ141" i="19"/>
  <c r="AJ141" i="20"/>
  <c r="A10" i="8"/>
  <c r="A10" i="7" l="1"/>
  <c r="A10" i="6" l="1"/>
  <c r="A10" i="5" l="1"/>
  <c r="A10" i="4"/>
  <c r="A10" i="3" l="1"/>
  <c r="U141" i="36" l="1"/>
  <c r="R141" i="36"/>
  <c r="N141" i="36"/>
  <c r="T141" i="36"/>
  <c r="V141" i="36"/>
  <c r="P141" i="36"/>
  <c r="Q141" i="36"/>
  <c r="S141" i="36"/>
  <c r="N141" i="27"/>
  <c r="N141" i="19"/>
  <c r="N141" i="11"/>
  <c r="N141" i="6"/>
  <c r="O141" i="31"/>
  <c r="O141" i="23"/>
  <c r="O141" i="15"/>
  <c r="O141" i="7"/>
  <c r="P141" i="28"/>
  <c r="P141" i="20"/>
  <c r="P141" i="12"/>
  <c r="P141" i="3"/>
  <c r="Q141" i="30"/>
  <c r="Q141" i="22"/>
  <c r="Q141" i="14"/>
  <c r="Q141" i="5"/>
  <c r="R141" i="25"/>
  <c r="R141" i="17"/>
  <c r="R141" i="9"/>
  <c r="R141" i="35"/>
  <c r="S141" i="30"/>
  <c r="S141" i="22"/>
  <c r="S141" i="14"/>
  <c r="S141" i="5"/>
  <c r="T141" i="27"/>
  <c r="T141" i="19"/>
  <c r="T141" i="11"/>
  <c r="T141" i="6"/>
  <c r="U141" i="32"/>
  <c r="U141" i="24"/>
  <c r="U141" i="16"/>
  <c r="U141" i="8"/>
  <c r="V141" i="27"/>
  <c r="V141" i="19"/>
  <c r="V141" i="11"/>
  <c r="V141" i="6"/>
  <c r="N141" i="26"/>
  <c r="N141" i="18"/>
  <c r="N141" i="10"/>
  <c r="N141" i="34"/>
  <c r="O141" i="30"/>
  <c r="O141" i="22"/>
  <c r="O141" i="14"/>
  <c r="O141" i="5"/>
  <c r="P141" i="27"/>
  <c r="P141" i="19"/>
  <c r="P141" i="11"/>
  <c r="P141" i="6"/>
  <c r="Q141" i="29"/>
  <c r="Q141" i="21"/>
  <c r="Q141" i="13"/>
  <c r="Q141" i="4"/>
  <c r="R141" i="32"/>
  <c r="R141" i="24"/>
  <c r="R141" i="16"/>
  <c r="R141" i="8"/>
  <c r="S141" i="29"/>
  <c r="S141" i="21"/>
  <c r="S141" i="13"/>
  <c r="S141" i="4"/>
  <c r="T141" i="26"/>
  <c r="T141" i="18"/>
  <c r="T141" i="10"/>
  <c r="T141" i="34"/>
  <c r="U141" i="31"/>
  <c r="U141" i="23"/>
  <c r="U141" i="15"/>
  <c r="U141" i="7"/>
  <c r="V141" i="26"/>
  <c r="V141" i="18"/>
  <c r="V141" i="10"/>
  <c r="V141" i="34"/>
  <c r="N141" i="25"/>
  <c r="N141" i="17"/>
  <c r="N141" i="9"/>
  <c r="N141" i="35"/>
  <c r="O141" i="29"/>
  <c r="O141" i="21"/>
  <c r="O141" i="13"/>
  <c r="O141" i="4"/>
  <c r="P141" i="26"/>
  <c r="P141" i="18"/>
  <c r="P141" i="10"/>
  <c r="P141" i="34"/>
  <c r="Q141" i="28"/>
  <c r="Q141" i="20"/>
  <c r="Q141" i="12"/>
  <c r="Q141" i="3"/>
  <c r="R141" i="31"/>
  <c r="R141" i="23"/>
  <c r="R141" i="15"/>
  <c r="R141" i="7"/>
  <c r="S141" i="28"/>
  <c r="S141" i="20"/>
  <c r="S141" i="12"/>
  <c r="S141" i="3"/>
  <c r="T141" i="25"/>
  <c r="T141" i="17"/>
  <c r="T141" i="9"/>
  <c r="T141" i="35"/>
  <c r="U141" i="30"/>
  <c r="U141" i="22"/>
  <c r="U141" i="14"/>
  <c r="U141" i="5"/>
  <c r="V141" i="25"/>
  <c r="V141" i="17"/>
  <c r="V141" i="9"/>
  <c r="V141" i="35"/>
  <c r="N141" i="32"/>
  <c r="N141" i="24"/>
  <c r="N141" i="16"/>
  <c r="N141" i="8"/>
  <c r="O141" i="28"/>
  <c r="O141" i="20"/>
  <c r="O141" i="12"/>
  <c r="O141" i="3"/>
  <c r="P141" i="25"/>
  <c r="P141" i="17"/>
  <c r="P141" i="9"/>
  <c r="P141" i="35"/>
  <c r="Q141" i="27"/>
  <c r="Q141" i="19"/>
  <c r="Q141" i="11"/>
  <c r="Q141" i="6"/>
  <c r="R141" i="30"/>
  <c r="R141" i="22"/>
  <c r="R141" i="14"/>
  <c r="R141" i="5"/>
  <c r="S141" i="27"/>
  <c r="S141" i="19"/>
  <c r="S141" i="11"/>
  <c r="S141" i="6"/>
  <c r="T141" i="32"/>
  <c r="T141" i="24"/>
  <c r="T141" i="16"/>
  <c r="T141" i="8"/>
  <c r="U141" i="29"/>
  <c r="U141" i="21"/>
  <c r="U141" i="13"/>
  <c r="U141" i="4"/>
  <c r="V141" i="32"/>
  <c r="V141" i="24"/>
  <c r="V141" i="16"/>
  <c r="V141" i="8"/>
  <c r="N141" i="31"/>
  <c r="N141" i="23"/>
  <c r="N141" i="15"/>
  <c r="N141" i="7"/>
  <c r="O141" i="27"/>
  <c r="O141" i="19"/>
  <c r="O141" i="11"/>
  <c r="O141" i="6"/>
  <c r="P141" i="32"/>
  <c r="P141" i="24"/>
  <c r="P141" i="16"/>
  <c r="P141" i="8"/>
  <c r="Q141" i="26"/>
  <c r="Q141" i="18"/>
  <c r="Q141" i="10"/>
  <c r="Q141" i="34"/>
  <c r="R141" i="29"/>
  <c r="R141" i="21"/>
  <c r="R141" i="13"/>
  <c r="R141" i="4"/>
  <c r="S141" i="26"/>
  <c r="S141" i="18"/>
  <c r="S141" i="10"/>
  <c r="S141" i="34"/>
  <c r="T141" i="31"/>
  <c r="T141" i="23"/>
  <c r="T141" i="15"/>
  <c r="T141" i="7"/>
  <c r="U141" i="28"/>
  <c r="U141" i="20"/>
  <c r="U141" i="12"/>
  <c r="U141" i="3"/>
  <c r="V141" i="31"/>
  <c r="V141" i="23"/>
  <c r="V141" i="15"/>
  <c r="V141" i="7"/>
  <c r="N141" i="30"/>
  <c r="N141" i="22"/>
  <c r="N141" i="14"/>
  <c r="N141" i="5"/>
  <c r="O141" i="26"/>
  <c r="O141" i="18"/>
  <c r="O141" i="10"/>
  <c r="O141" i="34"/>
  <c r="P141" i="31"/>
  <c r="P141" i="23"/>
  <c r="P141" i="15"/>
  <c r="P141" i="7"/>
  <c r="Q141" i="25"/>
  <c r="Q141" i="17"/>
  <c r="Q141" i="9"/>
  <c r="Q141" i="35"/>
  <c r="R141" i="28"/>
  <c r="R141" i="20"/>
  <c r="R141" i="12"/>
  <c r="R141" i="3"/>
  <c r="S141" i="25"/>
  <c r="S141" i="17"/>
  <c r="S141" i="9"/>
  <c r="S141" i="35"/>
  <c r="T141" i="30"/>
  <c r="T141" i="22"/>
  <c r="T141" i="14"/>
  <c r="T141" i="5"/>
  <c r="U141" i="27"/>
  <c r="U141" i="19"/>
  <c r="U141" i="11"/>
  <c r="U141" i="6"/>
  <c r="V141" i="30"/>
  <c r="V141" i="22"/>
  <c r="V141" i="14"/>
  <c r="V141" i="5"/>
  <c r="N141" i="29"/>
  <c r="N141" i="21"/>
  <c r="N141" i="13"/>
  <c r="N141" i="4"/>
  <c r="O141" i="25"/>
  <c r="O141" i="17"/>
  <c r="O141" i="9"/>
  <c r="O141" i="35"/>
  <c r="P141" i="30"/>
  <c r="P141" i="22"/>
  <c r="P141" i="14"/>
  <c r="P141" i="5"/>
  <c r="Q141" i="32"/>
  <c r="Q141" i="24"/>
  <c r="Q141" i="16"/>
  <c r="Q141" i="8"/>
  <c r="R141" i="27"/>
  <c r="R141" i="19"/>
  <c r="R141" i="11"/>
  <c r="R141" i="6"/>
  <c r="S141" i="32"/>
  <c r="S141" i="24"/>
  <c r="S141" i="16"/>
  <c r="S141" i="8"/>
  <c r="T141" i="29"/>
  <c r="T141" i="21"/>
  <c r="T141" i="13"/>
  <c r="T141" i="4"/>
  <c r="U141" i="26"/>
  <c r="U141" i="18"/>
  <c r="U141" i="10"/>
  <c r="U141" i="34"/>
  <c r="V141" i="29"/>
  <c r="V141" i="21"/>
  <c r="V141" i="13"/>
  <c r="V141" i="4"/>
  <c r="N141" i="28"/>
  <c r="N141" i="20"/>
  <c r="N141" i="12"/>
  <c r="N141" i="3"/>
  <c r="O141" i="32"/>
  <c r="O141" i="24"/>
  <c r="O141" i="16"/>
  <c r="O141" i="8"/>
  <c r="O141" i="36"/>
  <c r="P141" i="29"/>
  <c r="P141" i="21"/>
  <c r="P141" i="13"/>
  <c r="P141" i="4"/>
  <c r="Q141" i="31"/>
  <c r="Q141" i="23"/>
  <c r="Q141" i="15"/>
  <c r="Q141" i="7"/>
  <c r="R141" i="26"/>
  <c r="R141" i="18"/>
  <c r="R141" i="10"/>
  <c r="R141" i="34"/>
  <c r="S141" i="31"/>
  <c r="S141" i="23"/>
  <c r="S141" i="15"/>
  <c r="S141" i="7"/>
  <c r="T141" i="28"/>
  <c r="T141" i="20"/>
  <c r="T141" i="12"/>
  <c r="T141" i="3"/>
  <c r="U141" i="25"/>
  <c r="U141" i="17"/>
  <c r="U141" i="9"/>
  <c r="U141" i="35"/>
  <c r="V141" i="28"/>
  <c r="V141" i="20"/>
  <c r="V141" i="12"/>
  <c r="V141" i="3"/>
  <c r="E141" i="33" l="1"/>
  <c r="G141" i="33"/>
  <c r="F141" i="33"/>
  <c r="AJ141" i="12" l="1"/>
  <c r="AJ141" i="13"/>
  <c r="AJ141" i="36"/>
  <c r="AJ141" i="35"/>
  <c r="AJ141" i="5"/>
  <c r="AJ141" i="8" l="1"/>
  <c r="AJ141" i="7"/>
  <c r="AJ141" i="9"/>
  <c r="AJ141" i="3"/>
  <c r="AJ141" i="11"/>
  <c r="AJ141" i="6"/>
  <c r="AJ141" i="4"/>
  <c r="AJ141" i="10"/>
  <c r="AJ141" i="34"/>
  <c r="N154" i="23" l="1"/>
  <c r="N152" i="23"/>
  <c r="N154" i="7"/>
  <c r="N152" i="7"/>
  <c r="O152" i="28"/>
  <c r="O154" i="28"/>
  <c r="O152" i="20"/>
  <c r="O154" i="20"/>
  <c r="O152" i="12"/>
  <c r="O154" i="12"/>
  <c r="P154" i="26"/>
  <c r="P152" i="26"/>
  <c r="P154" i="18"/>
  <c r="P152" i="18"/>
  <c r="P152" i="10"/>
  <c r="P154" i="10"/>
  <c r="P152" i="34"/>
  <c r="P154" i="34"/>
  <c r="Q154" i="31"/>
  <c r="Q152" i="31"/>
  <c r="Q154" i="23"/>
  <c r="Q152" i="23"/>
  <c r="Q154" i="15"/>
  <c r="Q152" i="15"/>
  <c r="Q154" i="7"/>
  <c r="Q152" i="7"/>
  <c r="R152" i="28"/>
  <c r="R154" i="28"/>
  <c r="R152" i="20"/>
  <c r="R154" i="20"/>
  <c r="R152" i="12"/>
  <c r="R154" i="12"/>
  <c r="R152" i="3"/>
  <c r="R154" i="3"/>
  <c r="S152" i="25"/>
  <c r="S154" i="25"/>
  <c r="S152" i="17"/>
  <c r="S154" i="17"/>
  <c r="S152" i="9"/>
  <c r="S154" i="9"/>
  <c r="T152" i="30"/>
  <c r="T154" i="30"/>
  <c r="T154" i="22"/>
  <c r="T152" i="22"/>
  <c r="T152" i="14"/>
  <c r="T154" i="14"/>
  <c r="T152" i="5"/>
  <c r="T154" i="5"/>
  <c r="U154" i="28"/>
  <c r="U152" i="28"/>
  <c r="U154" i="20"/>
  <c r="U152" i="20"/>
  <c r="U152" i="12"/>
  <c r="U154" i="12"/>
  <c r="U152" i="3"/>
  <c r="U154" i="3"/>
  <c r="V154" i="25"/>
  <c r="V152" i="25"/>
  <c r="V154" i="17"/>
  <c r="V152" i="17"/>
  <c r="V154" i="9"/>
  <c r="V152" i="9"/>
  <c r="N152" i="19"/>
  <c r="N154" i="19"/>
  <c r="N154" i="6"/>
  <c r="N152" i="6"/>
  <c r="O152" i="32"/>
  <c r="O154" i="32"/>
  <c r="N152" i="10"/>
  <c r="N154" i="10"/>
  <c r="O154" i="15"/>
  <c r="O152" i="15"/>
  <c r="N152" i="15"/>
  <c r="N154" i="15"/>
  <c r="N154" i="30"/>
  <c r="N152" i="30"/>
  <c r="P152" i="17"/>
  <c r="P154" i="17"/>
  <c r="P152" i="9"/>
  <c r="P154" i="9"/>
  <c r="Q152" i="30"/>
  <c r="Q154" i="30"/>
  <c r="Q154" i="22"/>
  <c r="Q152" i="22"/>
  <c r="Q152" i="14"/>
  <c r="Q154" i="14"/>
  <c r="Q154" i="5"/>
  <c r="Q152" i="5"/>
  <c r="R152" i="27"/>
  <c r="R154" i="27"/>
  <c r="R152" i="19"/>
  <c r="R154" i="19"/>
  <c r="R154" i="11"/>
  <c r="R152" i="11"/>
  <c r="R152" i="6"/>
  <c r="R154" i="6"/>
  <c r="S154" i="32"/>
  <c r="S152" i="32"/>
  <c r="S154" i="24"/>
  <c r="S152" i="24"/>
  <c r="S152" i="16"/>
  <c r="S154" i="16"/>
  <c r="S152" i="8"/>
  <c r="S154" i="8"/>
  <c r="T152" i="29"/>
  <c r="T154" i="29"/>
  <c r="T154" i="21"/>
  <c r="T152" i="21"/>
  <c r="T152" i="13"/>
  <c r="T154" i="13"/>
  <c r="T154" i="4"/>
  <c r="T152" i="4"/>
  <c r="U154" i="27"/>
  <c r="U152" i="27"/>
  <c r="U154" i="19"/>
  <c r="U152" i="19"/>
  <c r="U154" i="11"/>
  <c r="U152" i="11"/>
  <c r="U152" i="6"/>
  <c r="U154" i="6"/>
  <c r="V154" i="32"/>
  <c r="V152" i="32"/>
  <c r="V154" i="24"/>
  <c r="V152" i="24"/>
  <c r="V154" i="16"/>
  <c r="V152" i="16"/>
  <c r="V154" i="8"/>
  <c r="V152" i="8"/>
  <c r="N152" i="27"/>
  <c r="N154" i="27"/>
  <c r="N152" i="11"/>
  <c r="N154" i="11"/>
  <c r="N152" i="22"/>
  <c r="N154" i="22"/>
  <c r="N152" i="5"/>
  <c r="N154" i="5"/>
  <c r="P154" i="25"/>
  <c r="P152" i="25"/>
  <c r="O152" i="26"/>
  <c r="O154" i="26"/>
  <c r="O154" i="18"/>
  <c r="O152" i="18"/>
  <c r="P152" i="32"/>
  <c r="P154" i="32"/>
  <c r="P152" i="24"/>
  <c r="P154" i="24"/>
  <c r="P154" i="16"/>
  <c r="P152" i="16"/>
  <c r="P152" i="8"/>
  <c r="P154" i="8"/>
  <c r="Q152" i="29"/>
  <c r="Q154" i="29"/>
  <c r="Q154" i="21"/>
  <c r="Q152" i="21"/>
  <c r="Q154" i="13"/>
  <c r="Q152" i="13"/>
  <c r="Q154" i="4"/>
  <c r="Q152" i="4"/>
  <c r="R152" i="26"/>
  <c r="R154" i="26"/>
  <c r="R154" i="18"/>
  <c r="R152" i="18"/>
  <c r="R152" i="10"/>
  <c r="R154" i="10"/>
  <c r="R154" i="34"/>
  <c r="R152" i="34"/>
  <c r="S152" i="31"/>
  <c r="S154" i="31"/>
  <c r="S154" i="23"/>
  <c r="S152" i="23"/>
  <c r="S152" i="15"/>
  <c r="S154" i="15"/>
  <c r="S154" i="7"/>
  <c r="S152" i="7"/>
  <c r="T152" i="28"/>
  <c r="T154" i="28"/>
  <c r="T154" i="20"/>
  <c r="T152" i="20"/>
  <c r="T152" i="12"/>
  <c r="T154" i="12"/>
  <c r="T154" i="3"/>
  <c r="T152" i="3"/>
  <c r="U154" i="26"/>
  <c r="U152" i="26"/>
  <c r="U152" i="18"/>
  <c r="U154" i="18"/>
  <c r="U154" i="10"/>
  <c r="U152" i="10"/>
  <c r="U154" i="34"/>
  <c r="U152" i="34"/>
  <c r="V152" i="31"/>
  <c r="V154" i="31"/>
  <c r="V152" i="23"/>
  <c r="V154" i="23"/>
  <c r="V152" i="15"/>
  <c r="V154" i="15"/>
  <c r="V152" i="7"/>
  <c r="V154" i="7"/>
  <c r="N152" i="31"/>
  <c r="N154" i="31"/>
  <c r="N152" i="14"/>
  <c r="N154" i="14"/>
  <c r="O152" i="27"/>
  <c r="O154" i="27"/>
  <c r="O152" i="19"/>
  <c r="O154" i="19"/>
  <c r="N154" i="29"/>
  <c r="N152" i="29"/>
  <c r="N152" i="21"/>
  <c r="N154" i="21"/>
  <c r="N152" i="13"/>
  <c r="N154" i="13"/>
  <c r="N152" i="4"/>
  <c r="N154" i="4"/>
  <c r="N154" i="28"/>
  <c r="N152" i="28"/>
  <c r="N154" i="20"/>
  <c r="N152" i="20"/>
  <c r="N154" i="12"/>
  <c r="N152" i="12"/>
  <c r="N152" i="3"/>
  <c r="N154" i="3"/>
  <c r="O154" i="25"/>
  <c r="O152" i="25"/>
  <c r="O152" i="17"/>
  <c r="O154" i="17"/>
  <c r="P154" i="31"/>
  <c r="P152" i="31"/>
  <c r="P152" i="23"/>
  <c r="P154" i="23"/>
  <c r="P154" i="15"/>
  <c r="P152" i="15"/>
  <c r="P152" i="7"/>
  <c r="P154" i="7"/>
  <c r="Q154" i="28"/>
  <c r="Q152" i="28"/>
  <c r="Q154" i="20"/>
  <c r="Q152" i="20"/>
  <c r="Q152" i="12"/>
  <c r="Q154" i="12"/>
  <c r="Q154" i="3"/>
  <c r="Q152" i="3"/>
  <c r="R152" i="25"/>
  <c r="R154" i="25"/>
  <c r="R154" i="17"/>
  <c r="R152" i="17"/>
  <c r="R154" i="9"/>
  <c r="R152" i="9"/>
  <c r="S154" i="30"/>
  <c r="S152" i="30"/>
  <c r="S152" i="22"/>
  <c r="S154" i="22"/>
  <c r="S154" i="14"/>
  <c r="S152" i="14"/>
  <c r="S152" i="5"/>
  <c r="S154" i="5"/>
  <c r="T154" i="27"/>
  <c r="T152" i="27"/>
  <c r="T152" i="19"/>
  <c r="T154" i="19"/>
  <c r="T152" i="11"/>
  <c r="T154" i="11"/>
  <c r="T154" i="6"/>
  <c r="T152" i="6"/>
  <c r="U154" i="25"/>
  <c r="U152" i="25"/>
  <c r="U152" i="17"/>
  <c r="U154" i="17"/>
  <c r="U154" i="9"/>
  <c r="U152" i="9"/>
  <c r="V152" i="30"/>
  <c r="V154" i="30"/>
  <c r="V154" i="22"/>
  <c r="V152" i="22"/>
  <c r="V154" i="14"/>
  <c r="V152" i="14"/>
  <c r="V154" i="5"/>
  <c r="V152" i="5"/>
  <c r="P152" i="30"/>
  <c r="P154" i="30"/>
  <c r="P154" i="22"/>
  <c r="P152" i="22"/>
  <c r="P154" i="14"/>
  <c r="P152" i="14"/>
  <c r="P152" i="5"/>
  <c r="P154" i="5"/>
  <c r="Q152" i="27"/>
  <c r="Q154" i="27"/>
  <c r="Q152" i="19"/>
  <c r="Q154" i="19"/>
  <c r="Q152" i="11"/>
  <c r="Q154" i="11"/>
  <c r="Q154" i="6"/>
  <c r="Q152" i="6"/>
  <c r="R152" i="32"/>
  <c r="R154" i="32"/>
  <c r="R154" i="24"/>
  <c r="R152" i="24"/>
  <c r="R152" i="16"/>
  <c r="R154" i="16"/>
  <c r="R152" i="8"/>
  <c r="R154" i="8"/>
  <c r="S152" i="29"/>
  <c r="S154" i="29"/>
  <c r="S152" i="21"/>
  <c r="S154" i="21"/>
  <c r="S152" i="13"/>
  <c r="S154" i="13"/>
  <c r="S154" i="4"/>
  <c r="S152" i="4"/>
  <c r="T154" i="26"/>
  <c r="T152" i="26"/>
  <c r="T154" i="18"/>
  <c r="T152" i="18"/>
  <c r="T154" i="10"/>
  <c r="T152" i="10"/>
  <c r="U152" i="32"/>
  <c r="U154" i="32"/>
  <c r="U154" i="24"/>
  <c r="U152" i="24"/>
  <c r="U154" i="16"/>
  <c r="U152" i="16"/>
  <c r="U154" i="8"/>
  <c r="U152" i="8"/>
  <c r="V152" i="29"/>
  <c r="V154" i="29"/>
  <c r="V152" i="21"/>
  <c r="V154" i="21"/>
  <c r="V152" i="13"/>
  <c r="V154" i="13"/>
  <c r="V152" i="4"/>
  <c r="V154" i="4"/>
  <c r="O152" i="16"/>
  <c r="O154" i="16"/>
  <c r="N154" i="26"/>
  <c r="N152" i="26"/>
  <c r="N152" i="34"/>
  <c r="N154" i="34"/>
  <c r="P154" i="29"/>
  <c r="P152" i="29"/>
  <c r="P154" i="13"/>
  <c r="P152" i="13"/>
  <c r="R154" i="15"/>
  <c r="R152" i="15"/>
  <c r="S154" i="12"/>
  <c r="S152" i="12"/>
  <c r="S154" i="3"/>
  <c r="S152" i="3"/>
  <c r="T154" i="25"/>
  <c r="T152" i="25"/>
  <c r="T154" i="17"/>
  <c r="T152" i="17"/>
  <c r="T152" i="9"/>
  <c r="T154" i="9"/>
  <c r="U154" i="31"/>
  <c r="U152" i="31"/>
  <c r="U154" i="23"/>
  <c r="U152" i="23"/>
  <c r="U154" i="15"/>
  <c r="U152" i="15"/>
  <c r="U152" i="7"/>
  <c r="U154" i="7"/>
  <c r="V152" i="28"/>
  <c r="V154" i="28"/>
  <c r="V154" i="20"/>
  <c r="V152" i="20"/>
  <c r="V152" i="12"/>
  <c r="V154" i="12"/>
  <c r="V152" i="3"/>
  <c r="V154" i="3"/>
  <c r="O152" i="24"/>
  <c r="O154" i="24"/>
  <c r="O152" i="31"/>
  <c r="O154" i="31"/>
  <c r="P154" i="21"/>
  <c r="P152" i="21"/>
  <c r="R154" i="31"/>
  <c r="R152" i="31"/>
  <c r="R152" i="7"/>
  <c r="R154" i="7"/>
  <c r="S154" i="28"/>
  <c r="S152" i="28"/>
  <c r="N152" i="17"/>
  <c r="N154" i="17"/>
  <c r="O154" i="30"/>
  <c r="O152" i="30"/>
  <c r="O152" i="22"/>
  <c r="O154" i="22"/>
  <c r="O152" i="14"/>
  <c r="O154" i="14"/>
  <c r="P152" i="28"/>
  <c r="P154" i="28"/>
  <c r="P152" i="20"/>
  <c r="P154" i="20"/>
  <c r="R152" i="30"/>
  <c r="R154" i="30"/>
  <c r="R154" i="22"/>
  <c r="R152" i="22"/>
  <c r="R152" i="14"/>
  <c r="R154" i="14"/>
  <c r="R154" i="5"/>
  <c r="R152" i="5"/>
  <c r="S152" i="27"/>
  <c r="S154" i="27"/>
  <c r="S154" i="19"/>
  <c r="S152" i="19"/>
  <c r="S152" i="11"/>
  <c r="S154" i="11"/>
  <c r="S152" i="6"/>
  <c r="S154" i="6"/>
  <c r="T152" i="32"/>
  <c r="T154" i="32"/>
  <c r="T154" i="24"/>
  <c r="T152" i="24"/>
  <c r="T152" i="16"/>
  <c r="T154" i="16"/>
  <c r="T152" i="8"/>
  <c r="T154" i="8"/>
  <c r="U152" i="30"/>
  <c r="U154" i="30"/>
  <c r="U152" i="22"/>
  <c r="U154" i="22"/>
  <c r="U152" i="14"/>
  <c r="U154" i="14"/>
  <c r="U154" i="5"/>
  <c r="U152" i="5"/>
  <c r="V152" i="27"/>
  <c r="V154" i="27"/>
  <c r="V154" i="19"/>
  <c r="V152" i="19"/>
  <c r="V154" i="11"/>
  <c r="V152" i="11"/>
  <c r="V154" i="6"/>
  <c r="V152" i="6"/>
  <c r="N152" i="18"/>
  <c r="N154" i="18"/>
  <c r="O154" i="23"/>
  <c r="O152" i="23"/>
  <c r="P152" i="4"/>
  <c r="P154" i="4"/>
  <c r="Q154" i="26"/>
  <c r="Q152" i="26"/>
  <c r="Q152" i="18"/>
  <c r="Q154" i="18"/>
  <c r="Q154" i="10"/>
  <c r="Q152" i="10"/>
  <c r="Q152" i="34"/>
  <c r="Q154" i="34"/>
  <c r="R152" i="23"/>
  <c r="R154" i="23"/>
  <c r="S152" i="20"/>
  <c r="S154" i="20"/>
  <c r="N154" i="25"/>
  <c r="N152" i="25"/>
  <c r="N152" i="9"/>
  <c r="N154" i="9"/>
  <c r="P154" i="12"/>
  <c r="P152" i="12"/>
  <c r="P152" i="3"/>
  <c r="P154" i="3"/>
  <c r="Q152" i="25"/>
  <c r="Q154" i="25"/>
  <c r="Q154" i="17"/>
  <c r="Q152" i="17"/>
  <c r="Q154" i="9"/>
  <c r="Q152" i="9"/>
  <c r="N154" i="32"/>
  <c r="N152" i="32"/>
  <c r="N154" i="24"/>
  <c r="N152" i="24"/>
  <c r="N152" i="16"/>
  <c r="N154" i="16"/>
  <c r="N154" i="8"/>
  <c r="N152" i="8"/>
  <c r="O152" i="29"/>
  <c r="O154" i="29"/>
  <c r="O154" i="21"/>
  <c r="O152" i="21"/>
  <c r="O154" i="13"/>
  <c r="O152" i="13"/>
  <c r="P152" i="27"/>
  <c r="P154" i="27"/>
  <c r="P152" i="19"/>
  <c r="P154" i="19"/>
  <c r="P154" i="11"/>
  <c r="P152" i="11"/>
  <c r="P154" i="6"/>
  <c r="P152" i="6"/>
  <c r="Q152" i="32"/>
  <c r="Q154" i="32"/>
  <c r="Q152" i="24"/>
  <c r="Q154" i="24"/>
  <c r="Q152" i="16"/>
  <c r="Q154" i="16"/>
  <c r="Q154" i="8"/>
  <c r="Q152" i="8"/>
  <c r="R152" i="29"/>
  <c r="R154" i="29"/>
  <c r="R152" i="21"/>
  <c r="R154" i="21"/>
  <c r="R154" i="13"/>
  <c r="R152" i="13"/>
  <c r="R152" i="4"/>
  <c r="R154" i="4"/>
  <c r="S152" i="26"/>
  <c r="S154" i="26"/>
  <c r="S154" i="18"/>
  <c r="S152" i="18"/>
  <c r="S152" i="10"/>
  <c r="S154" i="10"/>
  <c r="S152" i="34"/>
  <c r="S154" i="34"/>
  <c r="T152" i="31"/>
  <c r="T154" i="31"/>
  <c r="T154" i="23"/>
  <c r="T152" i="23"/>
  <c r="T154" i="15"/>
  <c r="T152" i="15"/>
  <c r="T152" i="7"/>
  <c r="T154" i="7"/>
  <c r="U152" i="29"/>
  <c r="U154" i="29"/>
  <c r="U152" i="21"/>
  <c r="U154" i="21"/>
  <c r="U154" i="13"/>
  <c r="U152" i="13"/>
  <c r="U154" i="4"/>
  <c r="U152" i="4"/>
  <c r="V152" i="26"/>
  <c r="V154" i="26"/>
  <c r="V154" i="18"/>
  <c r="V152" i="18"/>
  <c r="V154" i="10"/>
  <c r="V152" i="10"/>
  <c r="V152" i="34"/>
  <c r="V154" i="34"/>
  <c r="P152" i="37" l="1"/>
  <c r="P154" i="37"/>
  <c r="U152" i="35"/>
  <c r="U154" i="35"/>
  <c r="R152" i="35"/>
  <c r="R154" i="35"/>
  <c r="O154" i="5"/>
  <c r="O152" i="5"/>
  <c r="P152" i="36"/>
  <c r="P154" i="36"/>
  <c r="V152" i="36"/>
  <c r="V154" i="36"/>
  <c r="O154" i="37"/>
  <c r="O152" i="37"/>
  <c r="Q154" i="35"/>
  <c r="Q152" i="35"/>
  <c r="O154" i="9"/>
  <c r="O152" i="9"/>
  <c r="O152" i="10"/>
  <c r="O154" i="10"/>
  <c r="O152" i="6"/>
  <c r="O154" i="6"/>
  <c r="T152" i="37"/>
  <c r="T154" i="37"/>
  <c r="O152" i="4"/>
  <c r="O154" i="4"/>
  <c r="Q154" i="36"/>
  <c r="Q152" i="36"/>
  <c r="R154" i="37"/>
  <c r="R152" i="37"/>
  <c r="O154" i="3"/>
  <c r="O152" i="3"/>
  <c r="O154" i="11"/>
  <c r="O152" i="11"/>
  <c r="O152" i="7"/>
  <c r="O154" i="7"/>
  <c r="O152" i="34"/>
  <c r="O154" i="34"/>
  <c r="P154" i="35"/>
  <c r="P152" i="35"/>
  <c r="V152" i="35"/>
  <c r="V154" i="35"/>
  <c r="T154" i="35"/>
  <c r="T152" i="35"/>
  <c r="N154" i="37"/>
  <c r="N152" i="37"/>
  <c r="O152" i="36"/>
  <c r="O154" i="36"/>
  <c r="S152" i="37"/>
  <c r="S154" i="37"/>
  <c r="T152" i="36"/>
  <c r="T154" i="36"/>
  <c r="N152" i="35"/>
  <c r="N154" i="35"/>
  <c r="O154" i="8"/>
  <c r="O152" i="8"/>
  <c r="U152" i="37"/>
  <c r="U154" i="37"/>
  <c r="U152" i="36"/>
  <c r="U154" i="36"/>
  <c r="R152" i="36"/>
  <c r="R154" i="36"/>
  <c r="S152" i="35"/>
  <c r="S154" i="35"/>
  <c r="Q154" i="37"/>
  <c r="Q152" i="37"/>
  <c r="T154" i="34"/>
  <c r="T152" i="34"/>
  <c r="N154" i="36"/>
  <c r="N152" i="36"/>
  <c r="O154" i="35"/>
  <c r="O152" i="35"/>
  <c r="S152" i="36"/>
  <c r="S154" i="36"/>
  <c r="AB141" i="37" l="1"/>
  <c r="AA141" i="37"/>
  <c r="Z141" i="37"/>
  <c r="AB154" i="37" l="1"/>
  <c r="AB152" i="37"/>
  <c r="AA152" i="37"/>
  <c r="AA154" i="37"/>
  <c r="Z152" i="37"/>
  <c r="Z154" i="37"/>
  <c r="AC141" i="37" l="1"/>
  <c r="X141" i="37"/>
  <c r="AD141" i="37"/>
  <c r="W141" i="37" l="1"/>
  <c r="W154" i="37" s="1"/>
  <c r="AD154" i="37"/>
  <c r="Y141" i="37"/>
  <c r="X152" i="37"/>
  <c r="AC152" i="37"/>
  <c r="AC154" i="37"/>
  <c r="X154" i="37"/>
  <c r="AD152" i="37"/>
  <c r="W152" i="37" l="1"/>
  <c r="Y152" i="37"/>
  <c r="Y154" i="37"/>
  <c r="E141" i="37" l="1"/>
  <c r="AI141" i="37"/>
  <c r="AI141" i="32" l="1"/>
  <c r="AI141" i="8"/>
  <c r="AI141" i="16"/>
  <c r="AG141" i="34"/>
  <c r="AI141" i="21"/>
  <c r="AG141" i="26"/>
  <c r="AI141" i="20"/>
  <c r="AI141" i="28"/>
  <c r="AI141" i="3"/>
  <c r="AI141" i="4"/>
  <c r="AG141" i="18"/>
  <c r="AI141" i="13"/>
  <c r="AI141" i="24"/>
  <c r="AI141" i="12"/>
  <c r="AI141" i="36"/>
  <c r="AG141" i="10"/>
  <c r="AI141" i="29"/>
  <c r="AF141" i="37"/>
  <c r="AF141" i="22"/>
  <c r="AF141" i="30"/>
  <c r="AF141" i="5"/>
  <c r="AH141" i="26"/>
  <c r="AH141" i="18"/>
  <c r="AH141" i="10"/>
  <c r="AH141" i="34"/>
  <c r="AF141" i="29"/>
  <c r="AF141" i="21"/>
  <c r="AF141" i="13"/>
  <c r="AF141" i="4"/>
  <c r="AH141" i="32"/>
  <c r="AH141" i="16"/>
  <c r="H141" i="32"/>
  <c r="H141" i="24"/>
  <c r="H141" i="16"/>
  <c r="H141" i="8"/>
  <c r="H141" i="36"/>
  <c r="AG141" i="29"/>
  <c r="AG141" i="21"/>
  <c r="AG141" i="13"/>
  <c r="AG141" i="4"/>
  <c r="AH141" i="31"/>
  <c r="AH141" i="23"/>
  <c r="AH141" i="15"/>
  <c r="AH141" i="7"/>
  <c r="AH141" i="36"/>
  <c r="H141" i="31"/>
  <c r="H141" i="23"/>
  <c r="H141" i="15"/>
  <c r="H141" i="7"/>
  <c r="H141" i="37"/>
  <c r="AF141" i="14"/>
  <c r="AH141" i="24"/>
  <c r="AH141" i="8"/>
  <c r="AG141" i="27"/>
  <c r="AG141" i="19"/>
  <c r="AG141" i="11"/>
  <c r="AG141" i="6"/>
  <c r="AI141" i="31"/>
  <c r="AI141" i="23"/>
  <c r="AI141" i="15"/>
  <c r="AI141" i="7"/>
  <c r="H141" i="30"/>
  <c r="H141" i="22"/>
  <c r="H141" i="14"/>
  <c r="H141" i="5"/>
  <c r="AF141" i="28"/>
  <c r="AF141" i="20"/>
  <c r="AF141" i="12"/>
  <c r="AF141" i="3"/>
  <c r="AG141" i="25"/>
  <c r="AG141" i="17"/>
  <c r="AG141" i="9"/>
  <c r="AG141" i="35"/>
  <c r="AH141" i="30"/>
  <c r="AH141" i="22"/>
  <c r="AH141" i="14"/>
  <c r="AH141" i="5"/>
  <c r="AI141" i="27"/>
  <c r="AI141" i="19"/>
  <c r="AI141" i="11"/>
  <c r="AI141" i="6"/>
  <c r="H141" i="29"/>
  <c r="H141" i="21"/>
  <c r="H141" i="13"/>
  <c r="H141" i="4"/>
  <c r="AF141" i="27"/>
  <c r="AF141" i="19"/>
  <c r="AF141" i="11"/>
  <c r="AF141" i="6"/>
  <c r="AG141" i="32"/>
  <c r="AG141" i="24"/>
  <c r="AG141" i="16"/>
  <c r="AG141" i="8"/>
  <c r="AG141" i="36"/>
  <c r="AH141" i="29"/>
  <c r="AH141" i="21"/>
  <c r="AH141" i="13"/>
  <c r="AH141" i="4"/>
  <c r="AI141" i="26"/>
  <c r="AI141" i="18"/>
  <c r="AI141" i="10"/>
  <c r="AI141" i="34"/>
  <c r="H141" i="28"/>
  <c r="H141" i="20"/>
  <c r="H141" i="12"/>
  <c r="H141" i="3"/>
  <c r="AF141" i="26"/>
  <c r="AF141" i="18"/>
  <c r="AF141" i="10"/>
  <c r="AF141" i="34"/>
  <c r="AG141" i="31"/>
  <c r="AG141" i="23"/>
  <c r="AG141" i="15"/>
  <c r="AG141" i="7"/>
  <c r="AG141" i="37"/>
  <c r="AH141" i="28"/>
  <c r="AH141" i="20"/>
  <c r="AH141" i="12"/>
  <c r="AH141" i="3"/>
  <c r="AI141" i="25"/>
  <c r="AI141" i="17"/>
  <c r="AI141" i="9"/>
  <c r="AI141" i="35"/>
  <c r="H141" i="27"/>
  <c r="H141" i="19"/>
  <c r="H141" i="11"/>
  <c r="H141" i="6"/>
  <c r="AF141" i="25"/>
  <c r="AF141" i="17"/>
  <c r="AF141" i="9"/>
  <c r="AF141" i="35"/>
  <c r="AG141" i="30"/>
  <c r="AG141" i="22"/>
  <c r="AG141" i="14"/>
  <c r="AG141" i="5"/>
  <c r="AH141" i="27"/>
  <c r="AH141" i="19"/>
  <c r="AH141" i="11"/>
  <c r="AH141" i="6"/>
  <c r="H141" i="26"/>
  <c r="H141" i="10"/>
  <c r="AF141" i="32"/>
  <c r="AF141" i="16"/>
  <c r="H141" i="18"/>
  <c r="H141" i="34"/>
  <c r="AF141" i="24"/>
  <c r="AF141" i="8"/>
  <c r="H141" i="25"/>
  <c r="H141" i="17"/>
  <c r="H141" i="9"/>
  <c r="H141" i="35"/>
  <c r="AF141" i="31"/>
  <c r="AF141" i="23"/>
  <c r="AF141" i="15"/>
  <c r="AF141" i="7"/>
  <c r="AG141" i="28"/>
  <c r="AG141" i="20"/>
  <c r="AG141" i="12"/>
  <c r="AG141" i="3"/>
  <c r="AH141" i="25"/>
  <c r="AH141" i="17"/>
  <c r="AH141" i="9"/>
  <c r="AH141" i="35"/>
  <c r="AI141" i="30"/>
  <c r="AI141" i="22"/>
  <c r="AI141" i="14"/>
  <c r="AI141" i="5"/>
  <c r="E154" i="37"/>
  <c r="E152" i="37"/>
  <c r="AF141" i="36" l="1"/>
  <c r="H154" i="13" l="1"/>
  <c r="H152" i="13"/>
  <c r="G154" i="33"/>
  <c r="G152" i="33"/>
  <c r="H154" i="25"/>
  <c r="H152" i="25"/>
  <c r="H154" i="17"/>
  <c r="H152" i="17"/>
  <c r="H154" i="9"/>
  <c r="H152" i="9"/>
  <c r="F152" i="33"/>
  <c r="F154" i="33"/>
  <c r="H154" i="32"/>
  <c r="H152" i="32"/>
  <c r="H154" i="24"/>
  <c r="H152" i="24"/>
  <c r="H152" i="16"/>
  <c r="H154" i="16"/>
  <c r="H154" i="8"/>
  <c r="H152" i="8"/>
  <c r="H152" i="29"/>
  <c r="H154" i="29"/>
  <c r="E154" i="33"/>
  <c r="E152" i="33"/>
  <c r="H154" i="28"/>
  <c r="H152" i="28"/>
  <c r="H154" i="31"/>
  <c r="H152" i="31"/>
  <c r="H152" i="23"/>
  <c r="H154" i="23"/>
  <c r="H152" i="15"/>
  <c r="H154" i="15"/>
  <c r="H154" i="7"/>
  <c r="H152" i="7"/>
  <c r="H152" i="37"/>
  <c r="H154" i="37"/>
  <c r="H154" i="21"/>
  <c r="H152" i="21"/>
  <c r="H154" i="20"/>
  <c r="H152" i="20"/>
  <c r="H152" i="3"/>
  <c r="H154" i="3"/>
  <c r="H152" i="30"/>
  <c r="H154" i="30"/>
  <c r="H154" i="22"/>
  <c r="H152" i="22"/>
  <c r="H154" i="14"/>
  <c r="H152" i="14"/>
  <c r="H152" i="5"/>
  <c r="H154" i="5"/>
  <c r="H152" i="12"/>
  <c r="H154" i="12"/>
  <c r="H154" i="27"/>
  <c r="H152" i="27"/>
  <c r="H154" i="19"/>
  <c r="H152" i="19"/>
  <c r="H152" i="11"/>
  <c r="H154" i="11"/>
  <c r="H154" i="6"/>
  <c r="H152" i="6"/>
  <c r="H154" i="4"/>
  <c r="H152" i="4"/>
  <c r="H152" i="26"/>
  <c r="H154" i="26"/>
  <c r="H154" i="18"/>
  <c r="H152" i="18"/>
  <c r="H152" i="10"/>
  <c r="H154" i="10"/>
  <c r="H152" i="34"/>
  <c r="H154" i="34"/>
  <c r="H152" i="36" l="1"/>
  <c r="H154" i="36"/>
  <c r="H152" i="35"/>
  <c r="H154" i="35"/>
  <c r="AB141" i="36" l="1"/>
  <c r="AB154" i="36" l="1"/>
  <c r="AB152" i="36"/>
  <c r="AB141" i="35"/>
  <c r="AB152" i="35" l="1"/>
  <c r="AB154" i="35"/>
  <c r="AC141" i="36" l="1"/>
  <c r="X141" i="36"/>
  <c r="Y141" i="36"/>
  <c r="Z141" i="36"/>
  <c r="AA141" i="36"/>
  <c r="Y154" i="36" l="1"/>
  <c r="Y152" i="36"/>
  <c r="Z152" i="36"/>
  <c r="Z154" i="36"/>
  <c r="X154" i="36"/>
  <c r="X152" i="36"/>
  <c r="AB141" i="25"/>
  <c r="AB154" i="25" s="1"/>
  <c r="AA141" i="16"/>
  <c r="AA154" i="16" s="1"/>
  <c r="Z141" i="29"/>
  <c r="Z152" i="29" s="1"/>
  <c r="AA141" i="9"/>
  <c r="Z141" i="5"/>
  <c r="AA141" i="18"/>
  <c r="AA152" i="18" s="1"/>
  <c r="Z141" i="15"/>
  <c r="Z152" i="15" s="1"/>
  <c r="AA141" i="19"/>
  <c r="Y141" i="24"/>
  <c r="Y154" i="24" s="1"/>
  <c r="X141" i="15"/>
  <c r="AD141" i="24"/>
  <c r="AC141" i="25"/>
  <c r="X141" i="16"/>
  <c r="X152" i="16" s="1"/>
  <c r="AD141" i="25"/>
  <c r="AD154" i="25" s="1"/>
  <c r="AC141" i="34"/>
  <c r="AC152" i="34" s="1"/>
  <c r="Y141" i="34"/>
  <c r="X141" i="35"/>
  <c r="AD141" i="18"/>
  <c r="AD154" i="18" s="1"/>
  <c r="AC141" i="19"/>
  <c r="AC152" i="19" s="1"/>
  <c r="W141" i="11"/>
  <c r="W152" i="11" s="1"/>
  <c r="W141" i="20"/>
  <c r="W152" i="20" s="1"/>
  <c r="W141" i="13"/>
  <c r="W141" i="14"/>
  <c r="W141" i="15"/>
  <c r="W152" i="15" s="1"/>
  <c r="W141" i="24"/>
  <c r="W152" i="24" s="1"/>
  <c r="W141" i="17"/>
  <c r="W154" i="17" s="1"/>
  <c r="W141" i="34"/>
  <c r="W154" i="34" s="1"/>
  <c r="AB141" i="5"/>
  <c r="AB152" i="5" s="1"/>
  <c r="AB141" i="23"/>
  <c r="AB154" i="23" s="1"/>
  <c r="AB141" i="32"/>
  <c r="AB154" i="32" s="1"/>
  <c r="AB141" i="9"/>
  <c r="AB152" i="9" s="1"/>
  <c r="AB141" i="26"/>
  <c r="AB141" i="19"/>
  <c r="AB152" i="19" s="1"/>
  <c r="AB141" i="28"/>
  <c r="AB152" i="28" s="1"/>
  <c r="AB141" i="13"/>
  <c r="AB152" i="13" s="1"/>
  <c r="AA141" i="31"/>
  <c r="AA152" i="31" s="1"/>
  <c r="Z141" i="28"/>
  <c r="Z152" i="28" s="1"/>
  <c r="Z141" i="32"/>
  <c r="Z154" i="32" s="1"/>
  <c r="AA141" i="28"/>
  <c r="AA152" i="28" s="1"/>
  <c r="Z141" i="25"/>
  <c r="Z154" i="25" s="1"/>
  <c r="AA141" i="29"/>
  <c r="Z141" i="26"/>
  <c r="Z154" i="26" s="1"/>
  <c r="AA141" i="5"/>
  <c r="AA152" i="5" s="1"/>
  <c r="Z141" i="27"/>
  <c r="Z154" i="27" s="1"/>
  <c r="Y141" i="19"/>
  <c r="Y154" i="19" s="1"/>
  <c r="X141" i="18"/>
  <c r="AD141" i="27"/>
  <c r="AC141" i="3"/>
  <c r="AC152" i="3" s="1"/>
  <c r="Y141" i="28"/>
  <c r="Y152" i="28" s="1"/>
  <c r="X141" i="19"/>
  <c r="X154" i="19" s="1"/>
  <c r="AD141" i="3"/>
  <c r="AD152" i="3" s="1"/>
  <c r="AC141" i="4"/>
  <c r="AC152" i="4" s="1"/>
  <c r="Y141" i="4"/>
  <c r="Y152" i="4" s="1"/>
  <c r="X154" i="35"/>
  <c r="X141" i="3"/>
  <c r="AD141" i="21"/>
  <c r="AC141" i="22"/>
  <c r="Y141" i="5"/>
  <c r="Y154" i="5" s="1"/>
  <c r="X141" i="21"/>
  <c r="X152" i="21" s="1"/>
  <c r="AD141" i="5"/>
  <c r="AD152" i="5" s="1"/>
  <c r="AC141" i="7"/>
  <c r="AC152" i="7" s="1"/>
  <c r="Y141" i="31"/>
  <c r="Y154" i="31" s="1"/>
  <c r="X141" i="22"/>
  <c r="X152" i="22" s="1"/>
  <c r="AD141" i="31"/>
  <c r="AD154" i="31" s="1"/>
  <c r="AC141" i="32"/>
  <c r="AC152" i="32" s="1"/>
  <c r="Y141" i="9"/>
  <c r="Y152" i="9" s="1"/>
  <c r="AA141" i="24"/>
  <c r="AA152" i="24" s="1"/>
  <c r="Z141" i="4"/>
  <c r="Z154" i="4" s="1"/>
  <c r="AA141" i="17"/>
  <c r="AA152" i="17" s="1"/>
  <c r="Z141" i="14"/>
  <c r="Z154" i="14" s="1"/>
  <c r="AA141" i="26"/>
  <c r="AA152" i="26" s="1"/>
  <c r="Z141" i="23"/>
  <c r="Z152" i="23" s="1"/>
  <c r="AA154" i="36"/>
  <c r="AA141" i="27"/>
  <c r="Y141" i="32"/>
  <c r="Y154" i="32" s="1"/>
  <c r="X141" i="23"/>
  <c r="X154" i="23" s="1"/>
  <c r="AD141" i="36"/>
  <c r="AD141" i="32"/>
  <c r="AD152" i="32" s="1"/>
  <c r="AC141" i="35"/>
  <c r="AC154" i="35" s="1"/>
  <c r="X141" i="24"/>
  <c r="X152" i="24" s="1"/>
  <c r="AD141" i="35"/>
  <c r="AC141" i="10"/>
  <c r="AC154" i="10" s="1"/>
  <c r="Y141" i="10"/>
  <c r="Y154" i="10" s="1"/>
  <c r="X141" i="9"/>
  <c r="X152" i="9" s="1"/>
  <c r="AD152" i="31"/>
  <c r="AD141" i="26"/>
  <c r="AD152" i="26" s="1"/>
  <c r="AC154" i="36"/>
  <c r="AC154" i="32"/>
  <c r="AC141" i="27"/>
  <c r="AC154" i="27" s="1"/>
  <c r="W141" i="19"/>
  <c r="W152" i="19" s="1"/>
  <c r="W141" i="28"/>
  <c r="W154" i="28" s="1"/>
  <c r="W141" i="21"/>
  <c r="W141" i="22"/>
  <c r="W152" i="22" s="1"/>
  <c r="W141" i="23"/>
  <c r="W152" i="23" s="1"/>
  <c r="W141" i="36"/>
  <c r="W141" i="32"/>
  <c r="W154" i="32" s="1"/>
  <c r="W141" i="25"/>
  <c r="W154" i="25" s="1"/>
  <c r="W141" i="10"/>
  <c r="W152" i="10" s="1"/>
  <c r="AB152" i="26"/>
  <c r="AB154" i="26"/>
  <c r="AB141" i="14"/>
  <c r="AB152" i="14" s="1"/>
  <c r="AB141" i="31"/>
  <c r="AB141" i="8"/>
  <c r="AB152" i="8" s="1"/>
  <c r="AB141" i="17"/>
  <c r="AB141" i="34"/>
  <c r="AB154" i="34" s="1"/>
  <c r="AB141" i="27"/>
  <c r="AB154" i="27" s="1"/>
  <c r="AB141" i="3"/>
  <c r="AB152" i="3" s="1"/>
  <c r="AB141" i="21"/>
  <c r="AB154" i="21" s="1"/>
  <c r="AA141" i="7"/>
  <c r="AA154" i="7" s="1"/>
  <c r="Z141" i="3"/>
  <c r="Z154" i="3" s="1"/>
  <c r="AA152" i="29"/>
  <c r="AA154" i="29"/>
  <c r="AA152" i="36"/>
  <c r="Z141" i="8"/>
  <c r="Z152" i="8" s="1"/>
  <c r="AA141" i="3"/>
  <c r="AA154" i="3" s="1"/>
  <c r="Z154" i="5"/>
  <c r="Z152" i="5"/>
  <c r="Z141" i="35"/>
  <c r="AA141" i="4"/>
  <c r="AA154" i="4" s="1"/>
  <c r="Z141" i="34"/>
  <c r="Z152" i="34" s="1"/>
  <c r="AA141" i="14"/>
  <c r="AA154" i="14" s="1"/>
  <c r="Z141" i="6"/>
  <c r="Z154" i="6" s="1"/>
  <c r="Y152" i="32"/>
  <c r="Y141" i="27"/>
  <c r="X141" i="26"/>
  <c r="X154" i="26" s="1"/>
  <c r="AD141" i="6"/>
  <c r="AD152" i="6" s="1"/>
  <c r="AC141" i="12"/>
  <c r="AC152" i="12" s="1"/>
  <c r="Y141" i="3"/>
  <c r="Y154" i="3" s="1"/>
  <c r="X141" i="27"/>
  <c r="X154" i="27" s="1"/>
  <c r="AD141" i="12"/>
  <c r="AD152" i="12" s="1"/>
  <c r="AC141" i="13"/>
  <c r="AC154" i="13" s="1"/>
  <c r="Y141" i="13"/>
  <c r="Y154" i="13" s="1"/>
  <c r="X141" i="12"/>
  <c r="X152" i="12" s="1"/>
  <c r="AD141" i="29"/>
  <c r="AD152" i="29" s="1"/>
  <c r="AC141" i="30"/>
  <c r="AC152" i="30" s="1"/>
  <c r="Y141" i="14"/>
  <c r="Y152" i="14" s="1"/>
  <c r="X141" i="29"/>
  <c r="X154" i="29" s="1"/>
  <c r="AD141" i="14"/>
  <c r="AD154" i="14" s="1"/>
  <c r="AC141" i="15"/>
  <c r="AC152" i="15" s="1"/>
  <c r="Y141" i="7"/>
  <c r="Y154" i="7" s="1"/>
  <c r="X141" i="30"/>
  <c r="X154" i="30" s="1"/>
  <c r="AD141" i="7"/>
  <c r="AD152" i="7" s="1"/>
  <c r="AC141" i="8"/>
  <c r="AC154" i="8" s="1"/>
  <c r="Y141" i="17"/>
  <c r="AC152" i="36"/>
  <c r="AA141" i="32"/>
  <c r="AA152" i="32" s="1"/>
  <c r="Z141" i="13"/>
  <c r="Z154" i="13" s="1"/>
  <c r="AA141" i="25"/>
  <c r="AA154" i="25" s="1"/>
  <c r="Z141" i="22"/>
  <c r="Z154" i="22" s="1"/>
  <c r="AA141" i="34"/>
  <c r="AA154" i="34" s="1"/>
  <c r="Z141" i="31"/>
  <c r="Z152" i="31" s="1"/>
  <c r="AA141" i="6"/>
  <c r="AA152" i="6" s="1"/>
  <c r="Y141" i="8"/>
  <c r="Y154" i="8" s="1"/>
  <c r="X141" i="31"/>
  <c r="X152" i="31" s="1"/>
  <c r="AD141" i="8"/>
  <c r="AD154" i="8" s="1"/>
  <c r="AC141" i="9"/>
  <c r="AC152" i="9" s="1"/>
  <c r="X141" i="32"/>
  <c r="X154" i="32" s="1"/>
  <c r="AD141" i="9"/>
  <c r="AD154" i="9" s="1"/>
  <c r="AC141" i="18"/>
  <c r="AC154" i="18" s="1"/>
  <c r="Y141" i="18"/>
  <c r="Y152" i="18" s="1"/>
  <c r="X141" i="17"/>
  <c r="X152" i="17" s="1"/>
  <c r="AD141" i="34"/>
  <c r="AD154" i="34" s="1"/>
  <c r="AC141" i="6"/>
  <c r="AC154" i="6" s="1"/>
  <c r="W141" i="27"/>
  <c r="W154" i="27" s="1"/>
  <c r="W141" i="3"/>
  <c r="W154" i="3" s="1"/>
  <c r="W141" i="29"/>
  <c r="W154" i="29" s="1"/>
  <c r="W141" i="30"/>
  <c r="W152" i="30" s="1"/>
  <c r="W141" i="31"/>
  <c r="W154" i="13"/>
  <c r="W152" i="13"/>
  <c r="W141" i="8"/>
  <c r="W152" i="8" s="1"/>
  <c r="W141" i="35"/>
  <c r="W141" i="18"/>
  <c r="W152" i="18" s="1"/>
  <c r="AB141" i="16"/>
  <c r="AB152" i="16" s="1"/>
  <c r="AB141" i="10"/>
  <c r="AB154" i="10" s="1"/>
  <c r="AB141" i="6"/>
  <c r="AB154" i="6" s="1"/>
  <c r="AB141" i="12"/>
  <c r="AB154" i="12" s="1"/>
  <c r="AA141" i="15"/>
  <c r="AA154" i="15" s="1"/>
  <c r="Z141" i="16"/>
  <c r="Z152" i="16" s="1"/>
  <c r="AA152" i="9"/>
  <c r="AA154" i="9"/>
  <c r="AA141" i="12"/>
  <c r="AA154" i="12" s="1"/>
  <c r="Z141" i="9"/>
  <c r="Z152" i="9" s="1"/>
  <c r="AA154" i="18"/>
  <c r="AA141" i="13"/>
  <c r="Z141" i="10"/>
  <c r="Z154" i="10" s="1"/>
  <c r="AA154" i="19"/>
  <c r="AA152" i="19"/>
  <c r="AA141" i="22"/>
  <c r="AA154" i="22" s="1"/>
  <c r="Z141" i="11"/>
  <c r="Z152" i="11" s="1"/>
  <c r="Y152" i="8"/>
  <c r="Y141" i="6"/>
  <c r="Y152" i="6" s="1"/>
  <c r="X141" i="34"/>
  <c r="X152" i="34" s="1"/>
  <c r="AD141" i="11"/>
  <c r="AD152" i="11" s="1"/>
  <c r="AC141" i="20"/>
  <c r="AC154" i="20" s="1"/>
  <c r="Y141" i="12"/>
  <c r="Y152" i="12" s="1"/>
  <c r="X141" i="6"/>
  <c r="X152" i="6" s="1"/>
  <c r="AD141" i="20"/>
  <c r="AD154" i="20" s="1"/>
  <c r="AC152" i="18"/>
  <c r="AC141" i="21"/>
  <c r="AC154" i="21" s="1"/>
  <c r="Y141" i="21"/>
  <c r="Y152" i="21" s="1"/>
  <c r="X141" i="20"/>
  <c r="X154" i="20" s="1"/>
  <c r="AD152" i="34"/>
  <c r="AD141" i="4"/>
  <c r="AD152" i="4" s="1"/>
  <c r="AC141" i="5"/>
  <c r="AC154" i="5" s="1"/>
  <c r="Y141" i="22"/>
  <c r="Y154" i="22" s="1"/>
  <c r="X141" i="4"/>
  <c r="X152" i="4" s="1"/>
  <c r="AD141" i="22"/>
  <c r="AD152" i="22" s="1"/>
  <c r="AC141" i="23"/>
  <c r="AC152" i="23" s="1"/>
  <c r="Y141" i="15"/>
  <c r="Y152" i="15" s="1"/>
  <c r="X141" i="5"/>
  <c r="X152" i="5" s="1"/>
  <c r="AD141" i="15"/>
  <c r="AD154" i="15" s="1"/>
  <c r="AC141" i="16"/>
  <c r="AC152" i="16" s="1"/>
  <c r="Y141" i="25"/>
  <c r="Y152" i="25" s="1"/>
  <c r="AB141" i="22"/>
  <c r="AB152" i="22" s="1"/>
  <c r="AB141" i="7"/>
  <c r="AB154" i="7" s="1"/>
  <c r="AB152" i="6"/>
  <c r="AB152" i="12"/>
  <c r="AB154" i="31"/>
  <c r="AB152" i="31"/>
  <c r="AB141" i="29"/>
  <c r="AB154" i="29" s="1"/>
  <c r="Z141" i="12"/>
  <c r="Z152" i="12" s="1"/>
  <c r="AA141" i="8"/>
  <c r="AA152" i="8" s="1"/>
  <c r="Z141" i="21"/>
  <c r="Z154" i="21" s="1"/>
  <c r="AA141" i="35"/>
  <c r="Z141" i="30"/>
  <c r="Z154" i="30" s="1"/>
  <c r="AA141" i="10"/>
  <c r="AA152" i="10" s="1"/>
  <c r="Z152" i="3"/>
  <c r="Z141" i="7"/>
  <c r="Z152" i="7" s="1"/>
  <c r="AA141" i="11"/>
  <c r="AA154" i="11" s="1"/>
  <c r="Y141" i="16"/>
  <c r="Y154" i="16" s="1"/>
  <c r="X152" i="3"/>
  <c r="X154" i="3"/>
  <c r="X141" i="7"/>
  <c r="X154" i="7" s="1"/>
  <c r="AD152" i="21"/>
  <c r="AD154" i="21"/>
  <c r="AD141" i="16"/>
  <c r="AD154" i="16" s="1"/>
  <c r="AC154" i="22"/>
  <c r="AC152" i="22"/>
  <c r="AC141" i="17"/>
  <c r="AC152" i="17" s="1"/>
  <c r="X141" i="8"/>
  <c r="X152" i="8" s="1"/>
  <c r="AD141" i="17"/>
  <c r="AD154" i="17" s="1"/>
  <c r="AC141" i="26"/>
  <c r="AC152" i="26" s="1"/>
  <c r="Y141" i="26"/>
  <c r="Y154" i="26" s="1"/>
  <c r="X141" i="25"/>
  <c r="X152" i="25" s="1"/>
  <c r="AD141" i="10"/>
  <c r="AD154" i="10" s="1"/>
  <c r="AC141" i="11"/>
  <c r="AC154" i="11" s="1"/>
  <c r="W141" i="6"/>
  <c r="W154" i="6" s="1"/>
  <c r="W141" i="12"/>
  <c r="W154" i="12" s="1"/>
  <c r="W141" i="4"/>
  <c r="W152" i="4" s="1"/>
  <c r="W141" i="5"/>
  <c r="W154" i="5" s="1"/>
  <c r="W152" i="12"/>
  <c r="W141" i="7"/>
  <c r="W154" i="7" s="1"/>
  <c r="W152" i="21"/>
  <c r="W154" i="21"/>
  <c r="W141" i="16"/>
  <c r="W152" i="16" s="1"/>
  <c r="W154" i="14"/>
  <c r="W152" i="14"/>
  <c r="W141" i="9"/>
  <c r="W154" i="9" s="1"/>
  <c r="W152" i="31"/>
  <c r="W154" i="31"/>
  <c r="W141" i="26"/>
  <c r="W152" i="26" s="1"/>
  <c r="AB154" i="17"/>
  <c r="AB152" i="17"/>
  <c r="AB141" i="30"/>
  <c r="AB154" i="30" s="1"/>
  <c r="AB152" i="34"/>
  <c r="AB141" i="15"/>
  <c r="AB152" i="15" s="1"/>
  <c r="AB141" i="24"/>
  <c r="AB154" i="24" s="1"/>
  <c r="AB141" i="18"/>
  <c r="AB154" i="18" s="1"/>
  <c r="AB141" i="11"/>
  <c r="AB152" i="11" s="1"/>
  <c r="AB141" i="20"/>
  <c r="AB152" i="20" s="1"/>
  <c r="AB141" i="4"/>
  <c r="AB154" i="4" s="1"/>
  <c r="AA141" i="23"/>
  <c r="AA154" i="23" s="1"/>
  <c r="Z141" i="20"/>
  <c r="Z154" i="20" s="1"/>
  <c r="AA154" i="13"/>
  <c r="AA152" i="13"/>
  <c r="Z141" i="24"/>
  <c r="Z154" i="24" s="1"/>
  <c r="AA141" i="20"/>
  <c r="AA154" i="20" s="1"/>
  <c r="Z141" i="17"/>
  <c r="Z154" i="17" s="1"/>
  <c r="AA141" i="21"/>
  <c r="AA152" i="21" s="1"/>
  <c r="Z141" i="18"/>
  <c r="Z154" i="18" s="1"/>
  <c r="AA152" i="27"/>
  <c r="AA154" i="27"/>
  <c r="AA141" i="30"/>
  <c r="AA154" i="30" s="1"/>
  <c r="Z152" i="24"/>
  <c r="Z141" i="19"/>
  <c r="Z154" i="19" s="1"/>
  <c r="Y141" i="11"/>
  <c r="Y154" i="11" s="1"/>
  <c r="X152" i="15"/>
  <c r="X154" i="15"/>
  <c r="X141" i="10"/>
  <c r="X152" i="10" s="1"/>
  <c r="AD154" i="24"/>
  <c r="AD152" i="24"/>
  <c r="AD141" i="19"/>
  <c r="AD152" i="19" s="1"/>
  <c r="AC152" i="25"/>
  <c r="AC154" i="25"/>
  <c r="AC141" i="28"/>
  <c r="AC152" i="28" s="1"/>
  <c r="Y154" i="17"/>
  <c r="Y152" i="17"/>
  <c r="Y141" i="20"/>
  <c r="Y154" i="20" s="1"/>
  <c r="X154" i="16"/>
  <c r="X141" i="11"/>
  <c r="X152" i="11" s="1"/>
  <c r="AD141" i="28"/>
  <c r="AD154" i="28" s="1"/>
  <c r="AC141" i="29"/>
  <c r="AC154" i="29" s="1"/>
  <c r="Y152" i="34"/>
  <c r="Y154" i="34"/>
  <c r="Y141" i="29"/>
  <c r="Y152" i="29" s="1"/>
  <c r="X154" i="25"/>
  <c r="X141" i="28"/>
  <c r="X152" i="28" s="1"/>
  <c r="AD141" i="13"/>
  <c r="AD152" i="13" s="1"/>
  <c r="AC141" i="14"/>
  <c r="AC154" i="14" s="1"/>
  <c r="Y152" i="27"/>
  <c r="Y154" i="27"/>
  <c r="Y141" i="30"/>
  <c r="Y152" i="30" s="1"/>
  <c r="X152" i="18"/>
  <c r="X154" i="18"/>
  <c r="X141" i="13"/>
  <c r="X152" i="13" s="1"/>
  <c r="AD152" i="27"/>
  <c r="AD154" i="27"/>
  <c r="AD141" i="30"/>
  <c r="AD152" i="30" s="1"/>
  <c r="AC141" i="31"/>
  <c r="AC154" i="31" s="1"/>
  <c r="Y141" i="23"/>
  <c r="Y152" i="23" s="1"/>
  <c r="X141" i="14"/>
  <c r="X154" i="14" s="1"/>
  <c r="AD141" i="23"/>
  <c r="AD154" i="23" s="1"/>
  <c r="AC141" i="24"/>
  <c r="AC154" i="24" s="1"/>
  <c r="Y154" i="21"/>
  <c r="Y152" i="5"/>
  <c r="Y141" i="35"/>
  <c r="AC152" i="8" l="1"/>
  <c r="W152" i="32"/>
  <c r="AC152" i="6"/>
  <c r="AD154" i="7"/>
  <c r="Y152" i="13"/>
  <c r="Z154" i="23"/>
  <c r="AB152" i="7"/>
  <c r="AA152" i="4"/>
  <c r="AD152" i="18"/>
  <c r="Z154" i="9"/>
  <c r="AD152" i="28"/>
  <c r="X154" i="9"/>
  <c r="Z152" i="21"/>
  <c r="Z154" i="16"/>
  <c r="AC154" i="19"/>
  <c r="AA152" i="16"/>
  <c r="AC152" i="20"/>
  <c r="AA154" i="26"/>
  <c r="W154" i="23"/>
  <c r="AC154" i="26"/>
  <c r="Z154" i="8"/>
  <c r="AB154" i="5"/>
  <c r="Z154" i="28"/>
  <c r="X152" i="35"/>
  <c r="AC154" i="16"/>
  <c r="W152" i="34"/>
  <c r="AA154" i="31"/>
  <c r="AA152" i="12"/>
  <c r="AC152" i="21"/>
  <c r="Z152" i="22"/>
  <c r="X152" i="30"/>
  <c r="Y152" i="19"/>
  <c r="X154" i="21"/>
  <c r="AC154" i="34"/>
  <c r="W154" i="10"/>
  <c r="AD152" i="20"/>
  <c r="AB154" i="8"/>
  <c r="AA154" i="17"/>
  <c r="AB152" i="30"/>
  <c r="Z152" i="27"/>
  <c r="Z152" i="13"/>
  <c r="Y154" i="4"/>
  <c r="W152" i="17"/>
  <c r="X154" i="13"/>
  <c r="W152" i="3"/>
  <c r="AD154" i="22"/>
  <c r="Y154" i="12"/>
  <c r="AD154" i="26"/>
  <c r="AD154" i="3"/>
  <c r="AC154" i="28"/>
  <c r="AD152" i="10"/>
  <c r="AD152" i="25"/>
  <c r="AB154" i="11"/>
  <c r="W154" i="8"/>
  <c r="Z152" i="14"/>
  <c r="AC152" i="13"/>
  <c r="AB152" i="25"/>
  <c r="AD154" i="5"/>
  <c r="X152" i="19"/>
  <c r="AB152" i="32"/>
  <c r="Y154" i="28"/>
  <c r="X154" i="11"/>
  <c r="W152" i="6"/>
  <c r="AA154" i="5"/>
  <c r="AB154" i="16"/>
  <c r="AD152" i="14"/>
  <c r="W154" i="20"/>
  <c r="Y152" i="31"/>
  <c r="X152" i="29"/>
  <c r="AB154" i="14"/>
  <c r="AA152" i="15"/>
  <c r="X152" i="27"/>
  <c r="AC152" i="10"/>
  <c r="W154" i="15"/>
  <c r="AC154" i="3"/>
  <c r="W154" i="11"/>
  <c r="AB154" i="20"/>
  <c r="Z152" i="26"/>
  <c r="Y154" i="9"/>
  <c r="AB154" i="9"/>
  <c r="Y152" i="24"/>
  <c r="Z154" i="29"/>
  <c r="AD152" i="15"/>
  <c r="W154" i="24"/>
  <c r="X154" i="4"/>
  <c r="X154" i="17"/>
  <c r="Z154" i="15"/>
  <c r="X154" i="22"/>
  <c r="Y152" i="3"/>
  <c r="W154" i="19"/>
  <c r="AC152" i="27"/>
  <c r="AA152" i="7"/>
  <c r="AD154" i="12"/>
  <c r="AC154" i="4"/>
  <c r="Z152" i="32"/>
  <c r="AA152" i="3"/>
  <c r="AC152" i="11"/>
  <c r="AC154" i="12"/>
  <c r="W152" i="25"/>
  <c r="Z152" i="25"/>
  <c r="Y152" i="20"/>
  <c r="Y152" i="16"/>
  <c r="X154" i="6"/>
  <c r="AB152" i="23"/>
  <c r="AA152" i="20"/>
  <c r="X154" i="10"/>
  <c r="X154" i="8"/>
  <c r="AD152" i="16"/>
  <c r="AB152" i="29"/>
  <c r="X154" i="28"/>
  <c r="X154" i="34"/>
  <c r="X152" i="32"/>
  <c r="AD152" i="8"/>
  <c r="Z154" i="7"/>
  <c r="AA154" i="35"/>
  <c r="AB154" i="3"/>
  <c r="AC154" i="15"/>
  <c r="X152" i="20"/>
  <c r="Z152" i="20"/>
  <c r="X152" i="26"/>
  <c r="X154" i="24"/>
  <c r="AD154" i="32"/>
  <c r="Z154" i="31"/>
  <c r="AA152" i="25"/>
  <c r="AB154" i="15"/>
  <c r="AB154" i="28"/>
  <c r="AD152" i="23"/>
  <c r="AD154" i="29"/>
  <c r="AA152" i="23"/>
  <c r="Z154" i="34"/>
  <c r="AC152" i="31"/>
  <c r="Y152" i="26"/>
  <c r="W152" i="5"/>
  <c r="Z152" i="19"/>
  <c r="Y154" i="18"/>
  <c r="W154" i="36"/>
  <c r="W152" i="36"/>
  <c r="AD152" i="36"/>
  <c r="AD154" i="36"/>
  <c r="AA154" i="32"/>
  <c r="Z154" i="11"/>
  <c r="Y154" i="14"/>
  <c r="Y152" i="10"/>
  <c r="AB152" i="10"/>
  <c r="W152" i="7"/>
  <c r="W152" i="29"/>
  <c r="Y152" i="7"/>
  <c r="Z152" i="17"/>
  <c r="Y154" i="30"/>
  <c r="AC154" i="17"/>
  <c r="AC154" i="23"/>
  <c r="AA154" i="8"/>
  <c r="Y152" i="22"/>
  <c r="AC154" i="9"/>
  <c r="Z154" i="35"/>
  <c r="AB152" i="18"/>
  <c r="W154" i="4"/>
  <c r="AD154" i="4"/>
  <c r="Z152" i="30"/>
  <c r="AB154" i="13"/>
  <c r="AC152" i="24"/>
  <c r="AC154" i="30"/>
  <c r="AA152" i="14"/>
  <c r="AC152" i="29"/>
  <c r="AB152" i="4"/>
  <c r="AD154" i="19"/>
  <c r="AD152" i="17"/>
  <c r="AB154" i="22"/>
  <c r="AD154" i="13"/>
  <c r="Z152" i="18"/>
  <c r="AD154" i="11"/>
  <c r="AD152" i="9"/>
  <c r="AA152" i="11"/>
  <c r="Z152" i="35"/>
  <c r="AB152" i="21"/>
  <c r="Y154" i="15"/>
  <c r="Z152" i="10"/>
  <c r="AD154" i="6"/>
  <c r="AD154" i="35"/>
  <c r="AC152" i="35"/>
  <c r="AA154" i="6"/>
  <c r="AD154" i="30"/>
  <c r="Z154" i="12"/>
  <c r="AB152" i="24"/>
  <c r="W152" i="9"/>
  <c r="X152" i="7"/>
  <c r="X154" i="31"/>
  <c r="AC152" i="5"/>
  <c r="Z152" i="4"/>
  <c r="Y154" i="29"/>
  <c r="AD152" i="35"/>
  <c r="X152" i="23"/>
  <c r="AA154" i="21"/>
  <c r="AB154" i="19"/>
  <c r="X154" i="5"/>
  <c r="X154" i="12"/>
  <c r="W152" i="27"/>
  <c r="W152" i="35"/>
  <c r="Y154" i="23"/>
  <c r="Y152" i="11"/>
  <c r="Y154" i="35"/>
  <c r="AA154" i="10"/>
  <c r="AB152" i="27"/>
  <c r="W154" i="30"/>
  <c r="Y154" i="6"/>
  <c r="Y154" i="25"/>
  <c r="AA152" i="34"/>
  <c r="W154" i="22"/>
  <c r="W154" i="18"/>
  <c r="W154" i="16"/>
  <c r="Z152" i="6"/>
  <c r="W154" i="35"/>
  <c r="AC152" i="14"/>
  <c r="AA152" i="30"/>
  <c r="Y152" i="35"/>
  <c r="W152" i="28"/>
  <c r="W154" i="26"/>
  <c r="X152" i="14"/>
  <c r="AA152" i="22"/>
  <c r="AA154" i="28"/>
  <c r="AC154" i="7"/>
  <c r="AA154" i="24"/>
  <c r="AA152" i="35"/>
  <c r="AH141" i="37" l="1"/>
  <c r="K141" i="35" l="1"/>
  <c r="I141" i="35"/>
  <c r="K141" i="4" l="1"/>
  <c r="G141" i="3"/>
  <c r="M141" i="8"/>
  <c r="K141" i="5"/>
  <c r="J141" i="6"/>
  <c r="I154" i="35"/>
  <c r="I152" i="35"/>
  <c r="G141" i="4"/>
  <c r="K141" i="6"/>
  <c r="G141" i="6"/>
  <c r="I141" i="8"/>
  <c r="I141" i="3"/>
  <c r="K152" i="35"/>
  <c r="K154" i="35"/>
  <c r="I141" i="4"/>
  <c r="J141" i="4"/>
  <c r="K141" i="3"/>
  <c r="K141" i="8"/>
  <c r="J141" i="8"/>
  <c r="I141" i="7"/>
  <c r="K141" i="7"/>
  <c r="J141" i="3"/>
  <c r="G141" i="7"/>
  <c r="J141" i="5"/>
  <c r="L141" i="35"/>
  <c r="M141" i="5"/>
  <c r="I141" i="5"/>
  <c r="G141" i="5"/>
  <c r="M141" i="3"/>
  <c r="M141" i="7"/>
  <c r="I141" i="6"/>
  <c r="M141" i="4"/>
  <c r="M141" i="6"/>
  <c r="J141" i="7"/>
  <c r="L141" i="7" l="1"/>
  <c r="I152" i="6"/>
  <c r="I154" i="6"/>
  <c r="M152" i="6"/>
  <c r="M154" i="6"/>
  <c r="L141" i="4"/>
  <c r="G152" i="7"/>
  <c r="G154" i="7"/>
  <c r="J154" i="8"/>
  <c r="J152" i="8"/>
  <c r="J154" i="4"/>
  <c r="J152" i="4"/>
  <c r="G152" i="6"/>
  <c r="G154" i="6"/>
  <c r="G154" i="5"/>
  <c r="G152" i="5"/>
  <c r="L141" i="5"/>
  <c r="J152" i="7"/>
  <c r="J154" i="7"/>
  <c r="E141" i="3"/>
  <c r="M152" i="7"/>
  <c r="M154" i="7"/>
  <c r="I154" i="5"/>
  <c r="I152" i="5"/>
  <c r="E141" i="4"/>
  <c r="J154" i="3"/>
  <c r="J152" i="3"/>
  <c r="E141" i="8"/>
  <c r="I154" i="3"/>
  <c r="I152" i="3"/>
  <c r="K154" i="6"/>
  <c r="K152" i="6"/>
  <c r="J154" i="6"/>
  <c r="J152" i="6"/>
  <c r="E141" i="7"/>
  <c r="M152" i="3"/>
  <c r="M154" i="3"/>
  <c r="M154" i="5"/>
  <c r="M152" i="5"/>
  <c r="J154" i="5"/>
  <c r="J152" i="5"/>
  <c r="G141" i="8"/>
  <c r="K152" i="7"/>
  <c r="K154" i="7"/>
  <c r="K152" i="8"/>
  <c r="K154" i="8"/>
  <c r="I154" i="4"/>
  <c r="I152" i="4"/>
  <c r="K152" i="5"/>
  <c r="K154" i="5"/>
  <c r="G154" i="3"/>
  <c r="G152" i="3"/>
  <c r="L141" i="3"/>
  <c r="L141" i="6"/>
  <c r="E141" i="6"/>
  <c r="M154" i="4"/>
  <c r="M152" i="4"/>
  <c r="E141" i="5"/>
  <c r="L152" i="35"/>
  <c r="L154" i="35"/>
  <c r="L141" i="8"/>
  <c r="I152" i="7"/>
  <c r="I154" i="7"/>
  <c r="K152" i="3"/>
  <c r="K154" i="3"/>
  <c r="I152" i="8"/>
  <c r="I154" i="8"/>
  <c r="G152" i="4"/>
  <c r="G154" i="4"/>
  <c r="M152" i="8"/>
  <c r="M154" i="8"/>
  <c r="K154" i="4"/>
  <c r="K152" i="4"/>
  <c r="L154" i="6" l="1"/>
  <c r="L152" i="6"/>
  <c r="L152" i="8"/>
  <c r="L154" i="8"/>
  <c r="E154" i="4"/>
  <c r="E152" i="4"/>
  <c r="E154" i="6"/>
  <c r="E152" i="6"/>
  <c r="L154" i="3"/>
  <c r="L152" i="3"/>
  <c r="G152" i="8"/>
  <c r="G154" i="8"/>
  <c r="E154" i="7"/>
  <c r="E152" i="7"/>
  <c r="L152" i="5"/>
  <c r="L154" i="5"/>
  <c r="E152" i="5"/>
  <c r="E154" i="5"/>
  <c r="E154" i="8"/>
  <c r="E152" i="8"/>
  <c r="L152" i="4"/>
  <c r="L154" i="4"/>
  <c r="E152" i="3"/>
  <c r="E154" i="3"/>
  <c r="L154" i="7"/>
  <c r="L152" i="7"/>
  <c r="I141" i="10" l="1"/>
  <c r="I141" i="12"/>
  <c r="G141" i="10"/>
  <c r="G141" i="12"/>
  <c r="J141" i="9"/>
  <c r="J141" i="12"/>
  <c r="K141" i="11"/>
  <c r="K141" i="10"/>
  <c r="K141" i="9"/>
  <c r="M141" i="12"/>
  <c r="G141" i="11"/>
  <c r="J141" i="10"/>
  <c r="I141" i="11"/>
  <c r="I141" i="9"/>
  <c r="K141" i="12"/>
  <c r="M141" i="11"/>
  <c r="M141" i="10"/>
  <c r="J141" i="11"/>
  <c r="G141" i="9"/>
  <c r="M141" i="9"/>
  <c r="L141" i="10" l="1"/>
  <c r="L141" i="9"/>
  <c r="M154" i="9"/>
  <c r="M152" i="9"/>
  <c r="M154" i="10"/>
  <c r="M152" i="10"/>
  <c r="I152" i="11"/>
  <c r="I154" i="11"/>
  <c r="M154" i="12"/>
  <c r="M152" i="12"/>
  <c r="K152" i="10"/>
  <c r="K154" i="10"/>
  <c r="G152" i="9"/>
  <c r="G154" i="9"/>
  <c r="M152" i="11"/>
  <c r="M154" i="11"/>
  <c r="K154" i="11"/>
  <c r="K152" i="11"/>
  <c r="E141" i="10"/>
  <c r="G152" i="10"/>
  <c r="G154" i="10"/>
  <c r="J154" i="11"/>
  <c r="J152" i="11"/>
  <c r="K154" i="12"/>
  <c r="K152" i="12"/>
  <c r="J152" i="10"/>
  <c r="J154" i="10"/>
  <c r="E141" i="11"/>
  <c r="J154" i="12"/>
  <c r="J152" i="12"/>
  <c r="J152" i="9"/>
  <c r="J154" i="9"/>
  <c r="I154" i="12"/>
  <c r="I152" i="12"/>
  <c r="L141" i="11"/>
  <c r="L141" i="12"/>
  <c r="E141" i="9"/>
  <c r="I152" i="9"/>
  <c r="I154" i="9"/>
  <c r="G152" i="11"/>
  <c r="G154" i="11"/>
  <c r="K152" i="9"/>
  <c r="K154" i="9"/>
  <c r="E141" i="12"/>
  <c r="G154" i="12"/>
  <c r="G152" i="12"/>
  <c r="I154" i="10"/>
  <c r="I152" i="10"/>
  <c r="E154" i="10" l="1"/>
  <c r="E152" i="10"/>
  <c r="L152" i="9"/>
  <c r="L154" i="9"/>
  <c r="E154" i="12"/>
  <c r="E152" i="12"/>
  <c r="E154" i="9"/>
  <c r="E152" i="9"/>
  <c r="L152" i="11"/>
  <c r="L154" i="11"/>
  <c r="E154" i="11"/>
  <c r="E152" i="11"/>
  <c r="L152" i="12"/>
  <c r="L154" i="12"/>
  <c r="L152" i="10"/>
  <c r="L154" i="10"/>
  <c r="J141" i="16" l="1"/>
  <c r="M141" i="16"/>
  <c r="K141" i="16"/>
  <c r="G141" i="16"/>
  <c r="J141" i="15" l="1"/>
  <c r="M152" i="16"/>
  <c r="M154" i="16"/>
  <c r="M141" i="13"/>
  <c r="G141" i="13"/>
  <c r="K141" i="36"/>
  <c r="J141" i="13"/>
  <c r="E141" i="16"/>
  <c r="K141" i="14"/>
  <c r="L141" i="16"/>
  <c r="G154" i="16"/>
  <c r="G152" i="16"/>
  <c r="K141" i="15"/>
  <c r="J141" i="14"/>
  <c r="I141" i="36"/>
  <c r="G141" i="15"/>
  <c r="G141" i="14"/>
  <c r="K154" i="16"/>
  <c r="K152" i="16"/>
  <c r="J152" i="16"/>
  <c r="J154" i="16"/>
  <c r="M141" i="14"/>
  <c r="M141" i="15"/>
  <c r="K141" i="13"/>
  <c r="J141" i="17" l="1"/>
  <c r="M141" i="18"/>
  <c r="M152" i="14"/>
  <c r="M154" i="14"/>
  <c r="E141" i="13"/>
  <c r="M152" i="13"/>
  <c r="M154" i="13"/>
  <c r="G152" i="15"/>
  <c r="G154" i="15"/>
  <c r="K154" i="15"/>
  <c r="K152" i="15"/>
  <c r="L152" i="16"/>
  <c r="L154" i="16"/>
  <c r="E152" i="16"/>
  <c r="E154" i="16"/>
  <c r="G152" i="13"/>
  <c r="G154" i="13"/>
  <c r="L141" i="14"/>
  <c r="J141" i="18"/>
  <c r="G141" i="18"/>
  <c r="K154" i="13"/>
  <c r="K152" i="13"/>
  <c r="I152" i="36"/>
  <c r="I154" i="36"/>
  <c r="K152" i="14"/>
  <c r="K154" i="14"/>
  <c r="J154" i="13"/>
  <c r="J152" i="13"/>
  <c r="E141" i="14"/>
  <c r="M141" i="17"/>
  <c r="J152" i="15"/>
  <c r="J154" i="15"/>
  <c r="L141" i="15"/>
  <c r="L141" i="13"/>
  <c r="G141" i="17"/>
  <c r="K141" i="17"/>
  <c r="M154" i="15"/>
  <c r="M152" i="15"/>
  <c r="G154" i="14"/>
  <c r="G152" i="14"/>
  <c r="J154" i="14"/>
  <c r="J152" i="14"/>
  <c r="E141" i="15"/>
  <c r="K141" i="18"/>
  <c r="M141" i="36"/>
  <c r="J141" i="36"/>
  <c r="K152" i="36"/>
  <c r="K154" i="36"/>
  <c r="L141" i="17" l="1"/>
  <c r="J141" i="19"/>
  <c r="K152" i="17"/>
  <c r="K154" i="17"/>
  <c r="L152" i="15"/>
  <c r="L154" i="15"/>
  <c r="E152" i="14"/>
  <c r="E154" i="14"/>
  <c r="E141" i="17"/>
  <c r="G141" i="19"/>
  <c r="M141" i="19"/>
  <c r="K152" i="18"/>
  <c r="K154" i="18"/>
  <c r="G152" i="17"/>
  <c r="G154" i="17"/>
  <c r="M152" i="18"/>
  <c r="M154" i="18"/>
  <c r="L141" i="18"/>
  <c r="K141" i="19"/>
  <c r="J152" i="36"/>
  <c r="J154" i="36"/>
  <c r="L152" i="13"/>
  <c r="L154" i="13"/>
  <c r="G154" i="18"/>
  <c r="G152" i="18"/>
  <c r="J152" i="18"/>
  <c r="J154" i="18"/>
  <c r="J154" i="17"/>
  <c r="J152" i="17"/>
  <c r="M154" i="36"/>
  <c r="M152" i="36"/>
  <c r="E152" i="15"/>
  <c r="E154" i="15"/>
  <c r="M152" i="17"/>
  <c r="M154" i="17"/>
  <c r="L141" i="36"/>
  <c r="E141" i="18"/>
  <c r="L152" i="14"/>
  <c r="L154" i="14"/>
  <c r="E154" i="13"/>
  <c r="E152" i="13"/>
  <c r="G152" i="19" l="1"/>
  <c r="G154" i="19"/>
  <c r="L152" i="36"/>
  <c r="L154" i="36"/>
  <c r="J141" i="20"/>
  <c r="K152" i="19"/>
  <c r="K154" i="19"/>
  <c r="E154" i="17"/>
  <c r="E152" i="17"/>
  <c r="M141" i="20"/>
  <c r="K141" i="20"/>
  <c r="G141" i="20"/>
  <c r="L154" i="18"/>
  <c r="L152" i="18"/>
  <c r="J152" i="19"/>
  <c r="J154" i="19"/>
  <c r="E154" i="18"/>
  <c r="E152" i="18"/>
  <c r="L141" i="19"/>
  <c r="M154" i="19"/>
  <c r="M152" i="19"/>
  <c r="E141" i="19"/>
  <c r="L152" i="17"/>
  <c r="L154" i="17"/>
  <c r="L141" i="20" l="1"/>
  <c r="K152" i="20"/>
  <c r="K154" i="20"/>
  <c r="M141" i="21"/>
  <c r="L152" i="19"/>
  <c r="L154" i="19"/>
  <c r="G141" i="21"/>
  <c r="K141" i="21"/>
  <c r="G152" i="20"/>
  <c r="G154" i="20"/>
  <c r="M152" i="20"/>
  <c r="M154" i="20"/>
  <c r="J152" i="20"/>
  <c r="J154" i="20"/>
  <c r="J141" i="21"/>
  <c r="E154" i="19"/>
  <c r="E152" i="19"/>
  <c r="E141" i="20"/>
  <c r="G141" i="22" l="1"/>
  <c r="M141" i="22"/>
  <c r="L141" i="21"/>
  <c r="J141" i="22"/>
  <c r="J152" i="21"/>
  <c r="J154" i="21"/>
  <c r="K154" i="21"/>
  <c r="K152" i="21"/>
  <c r="E152" i="20"/>
  <c r="E154" i="20"/>
  <c r="M154" i="21"/>
  <c r="M152" i="21"/>
  <c r="K141" i="22"/>
  <c r="G154" i="21"/>
  <c r="G152" i="21"/>
  <c r="E141" i="21"/>
  <c r="L152" i="20"/>
  <c r="L154" i="20"/>
  <c r="K141" i="23" l="1"/>
  <c r="G141" i="23"/>
  <c r="M141" i="23"/>
  <c r="L141" i="22"/>
  <c r="E141" i="22"/>
  <c r="K154" i="22"/>
  <c r="K152" i="22"/>
  <c r="L154" i="21"/>
  <c r="L152" i="21"/>
  <c r="E154" i="21"/>
  <c r="E152" i="21"/>
  <c r="J154" i="22"/>
  <c r="J152" i="22"/>
  <c r="M154" i="22"/>
  <c r="M152" i="22"/>
  <c r="J141" i="23"/>
  <c r="G154" i="22"/>
  <c r="G152" i="22"/>
  <c r="G141" i="24" l="1"/>
  <c r="J141" i="24"/>
  <c r="E152" i="22"/>
  <c r="E154" i="22"/>
  <c r="L152" i="22"/>
  <c r="L154" i="22"/>
  <c r="L141" i="23"/>
  <c r="J152" i="23"/>
  <c r="J154" i="23"/>
  <c r="M152" i="23"/>
  <c r="M154" i="23"/>
  <c r="M141" i="24"/>
  <c r="G154" i="23"/>
  <c r="G152" i="23"/>
  <c r="K141" i="24"/>
  <c r="E141" i="23"/>
  <c r="K154" i="23"/>
  <c r="K152" i="23"/>
  <c r="L141" i="24" l="1"/>
  <c r="G141" i="25"/>
  <c r="J141" i="25"/>
  <c r="K154" i="24"/>
  <c r="K152" i="24"/>
  <c r="M154" i="24"/>
  <c r="M152" i="24"/>
  <c r="L152" i="23"/>
  <c r="L154" i="23"/>
  <c r="K141" i="25"/>
  <c r="J152" i="24"/>
  <c r="J154" i="24"/>
  <c r="M141" i="25"/>
  <c r="E154" i="23"/>
  <c r="E152" i="23"/>
  <c r="E141" i="24"/>
  <c r="G154" i="24"/>
  <c r="G152" i="24"/>
  <c r="K154" i="25" l="1"/>
  <c r="K152" i="25"/>
  <c r="J152" i="25"/>
  <c r="J154" i="25"/>
  <c r="L141" i="25"/>
  <c r="M154" i="25"/>
  <c r="M152" i="25"/>
  <c r="L152" i="24"/>
  <c r="L154" i="24"/>
  <c r="J141" i="26"/>
  <c r="G141" i="26"/>
  <c r="G152" i="25"/>
  <c r="G154" i="25"/>
  <c r="M141" i="26"/>
  <c r="K141" i="26"/>
  <c r="E154" i="24"/>
  <c r="E152" i="24"/>
  <c r="E141" i="25"/>
  <c r="K154" i="26" l="1"/>
  <c r="K152" i="26"/>
  <c r="G152" i="26"/>
  <c r="G154" i="26"/>
  <c r="J154" i="26"/>
  <c r="J152" i="26"/>
  <c r="L152" i="25"/>
  <c r="L154" i="25"/>
  <c r="G141" i="27"/>
  <c r="J141" i="27"/>
  <c r="L141" i="26"/>
  <c r="K141" i="27"/>
  <c r="E154" i="25"/>
  <c r="E152" i="25"/>
  <c r="M152" i="26"/>
  <c r="M154" i="26"/>
  <c r="E141" i="26"/>
  <c r="M141" i="27"/>
  <c r="J141" i="28" l="1"/>
  <c r="G141" i="28"/>
  <c r="K141" i="28"/>
  <c r="E141" i="27"/>
  <c r="M154" i="27"/>
  <c r="M152" i="27"/>
  <c r="K152" i="27"/>
  <c r="K154" i="27"/>
  <c r="J154" i="27"/>
  <c r="J152" i="27"/>
  <c r="L141" i="27"/>
  <c r="E154" i="26"/>
  <c r="E152" i="26"/>
  <c r="L152" i="26"/>
  <c r="L154" i="26"/>
  <c r="G154" i="27"/>
  <c r="G152" i="27"/>
  <c r="M141" i="28"/>
  <c r="M141" i="29" l="1"/>
  <c r="G154" i="28"/>
  <c r="G152" i="28"/>
  <c r="G141" i="29"/>
  <c r="L152" i="27"/>
  <c r="L154" i="27"/>
  <c r="M154" i="28"/>
  <c r="M152" i="28"/>
  <c r="J152" i="28"/>
  <c r="J154" i="28"/>
  <c r="J141" i="29"/>
  <c r="E152" i="27"/>
  <c r="E154" i="27"/>
  <c r="K152" i="28"/>
  <c r="K154" i="28"/>
  <c r="K141" i="29"/>
  <c r="L141" i="28"/>
  <c r="E141" i="28"/>
  <c r="L141" i="29" l="1"/>
  <c r="L152" i="28"/>
  <c r="L154" i="28"/>
  <c r="J154" i="29"/>
  <c r="J152" i="29"/>
  <c r="E141" i="29"/>
  <c r="E154" i="28"/>
  <c r="E152" i="28"/>
  <c r="K152" i="29"/>
  <c r="K154" i="29"/>
  <c r="G152" i="29"/>
  <c r="G154" i="29"/>
  <c r="G141" i="30"/>
  <c r="J141" i="30"/>
  <c r="M141" i="30"/>
  <c r="K141" i="30"/>
  <c r="M154" i="29"/>
  <c r="M152" i="29"/>
  <c r="G141" i="32" l="1"/>
  <c r="M154" i="30"/>
  <c r="M152" i="30"/>
  <c r="E141" i="30"/>
  <c r="G141" i="31"/>
  <c r="J154" i="30"/>
  <c r="J152" i="30"/>
  <c r="G152" i="30"/>
  <c r="G154" i="30"/>
  <c r="L141" i="30"/>
  <c r="J141" i="32"/>
  <c r="J141" i="31"/>
  <c r="K141" i="32"/>
  <c r="M141" i="32"/>
  <c r="K141" i="31"/>
  <c r="M141" i="31"/>
  <c r="K154" i="30"/>
  <c r="K152" i="30"/>
  <c r="E152" i="29"/>
  <c r="E154" i="29"/>
  <c r="L152" i="29"/>
  <c r="L154" i="29"/>
  <c r="L141" i="32" l="1"/>
  <c r="K154" i="32"/>
  <c r="K152" i="32"/>
  <c r="E152" i="30"/>
  <c r="E154" i="30"/>
  <c r="E141" i="32"/>
  <c r="M154" i="31"/>
  <c r="M152" i="31"/>
  <c r="J152" i="31"/>
  <c r="J154" i="31"/>
  <c r="L152" i="30"/>
  <c r="L154" i="30"/>
  <c r="G154" i="31"/>
  <c r="G152" i="31"/>
  <c r="K152" i="31"/>
  <c r="K154" i="31"/>
  <c r="J152" i="32"/>
  <c r="J154" i="32"/>
  <c r="E141" i="31"/>
  <c r="G152" i="32"/>
  <c r="G154" i="32"/>
  <c r="L141" i="31"/>
  <c r="M154" i="32"/>
  <c r="M152" i="32"/>
  <c r="E154" i="31" l="1"/>
  <c r="E152" i="31"/>
  <c r="L152" i="31"/>
  <c r="L154" i="31"/>
  <c r="L152" i="32"/>
  <c r="L154" i="32"/>
  <c r="E152" i="32"/>
  <c r="E154" i="32"/>
  <c r="G141" i="36" l="1"/>
  <c r="E141" i="36"/>
  <c r="E154" i="36" l="1"/>
  <c r="E152" i="36"/>
  <c r="G154" i="36"/>
  <c r="G152" i="36"/>
  <c r="G141" i="35" l="1"/>
  <c r="G152" i="35" l="1"/>
  <c r="G154" i="35"/>
  <c r="I141" i="14" l="1"/>
  <c r="I141" i="20"/>
  <c r="I141" i="15"/>
  <c r="I141" i="16"/>
  <c r="I141" i="17"/>
  <c r="I141" i="21"/>
  <c r="I141" i="13"/>
  <c r="I141" i="18" l="1"/>
  <c r="I154" i="16"/>
  <c r="I152" i="16"/>
  <c r="I141" i="19"/>
  <c r="I141" i="22"/>
  <c r="I154" i="13"/>
  <c r="I152" i="13"/>
  <c r="I152" i="15"/>
  <c r="I154" i="15"/>
  <c r="I154" i="21"/>
  <c r="I152" i="21"/>
  <c r="I154" i="20"/>
  <c r="I152" i="20"/>
  <c r="I154" i="17"/>
  <c r="I152" i="17"/>
  <c r="I152" i="14"/>
  <c r="I154" i="14"/>
  <c r="I141" i="23" l="1"/>
  <c r="I152" i="19"/>
  <c r="I154" i="19"/>
  <c r="I141" i="25"/>
  <c r="I141" i="31"/>
  <c r="I141" i="24"/>
  <c r="I141" i="27"/>
  <c r="I141" i="26"/>
  <c r="I141" i="28"/>
  <c r="I141" i="30"/>
  <c r="I141" i="32"/>
  <c r="I141" i="29"/>
  <c r="I152" i="22"/>
  <c r="I154" i="22"/>
  <c r="I154" i="18"/>
  <c r="I152" i="18"/>
  <c r="I152" i="29" l="1"/>
  <c r="I154" i="29"/>
  <c r="I152" i="31"/>
  <c r="I154" i="31"/>
  <c r="I154" i="26"/>
  <c r="I152" i="26"/>
  <c r="I154" i="25"/>
  <c r="I152" i="25"/>
  <c r="I154" i="32"/>
  <c r="I152" i="32"/>
  <c r="I152" i="27"/>
  <c r="I154" i="27"/>
  <c r="I152" i="30"/>
  <c r="I154" i="30"/>
  <c r="I152" i="24"/>
  <c r="I154" i="24"/>
  <c r="I152" i="28"/>
  <c r="I154" i="28"/>
  <c r="I154" i="23"/>
  <c r="I152" i="23"/>
  <c r="K141" i="34" l="1"/>
  <c r="L141" i="34"/>
  <c r="J141" i="34"/>
  <c r="M141" i="34"/>
  <c r="M141" i="35"/>
  <c r="M152" i="34" l="1"/>
  <c r="M154" i="34"/>
  <c r="E141" i="35"/>
  <c r="J154" i="34"/>
  <c r="J152" i="34"/>
  <c r="J141" i="35"/>
  <c r="L154" i="34"/>
  <c r="L152" i="34"/>
  <c r="I141" i="34"/>
  <c r="M154" i="35"/>
  <c r="M152" i="35"/>
  <c r="K152" i="34"/>
  <c r="K154" i="34"/>
  <c r="G141" i="34" l="1"/>
  <c r="I154" i="34"/>
  <c r="I152" i="34"/>
  <c r="E152" i="35"/>
  <c r="E154" i="35"/>
  <c r="J152" i="35"/>
  <c r="J154" i="35"/>
  <c r="E141" i="34"/>
  <c r="E152" i="34" l="1"/>
  <c r="E154" i="34"/>
  <c r="G154" i="34"/>
  <c r="G152" i="34"/>
  <c r="I141" i="37" l="1"/>
  <c r="G141" i="37"/>
  <c r="M141" i="37"/>
  <c r="K141" i="37"/>
  <c r="M154" i="37" l="1"/>
  <c r="M152" i="37"/>
  <c r="J141" i="37"/>
  <c r="G152" i="37"/>
  <c r="G154" i="37"/>
  <c r="K152" i="37"/>
  <c r="K154" i="37"/>
  <c r="L141" i="37"/>
  <c r="I154" i="37"/>
  <c r="I152" i="37"/>
  <c r="L154" i="37" l="1"/>
  <c r="L152" i="37"/>
  <c r="J152" i="37"/>
  <c r="J154" i="37"/>
  <c r="F141" i="10" l="1"/>
  <c r="F141" i="22"/>
  <c r="F141" i="21"/>
  <c r="F152" i="21" s="1"/>
  <c r="F141" i="9"/>
  <c r="F141" i="19"/>
  <c r="F141" i="8"/>
  <c r="F141" i="18"/>
  <c r="F141" i="31"/>
  <c r="F141" i="5"/>
  <c r="F141" i="17"/>
  <c r="F141" i="28"/>
  <c r="F141" i="16"/>
  <c r="F141" i="3"/>
  <c r="F141" i="7"/>
  <c r="F141" i="29"/>
  <c r="F141" i="15"/>
  <c r="F154" i="22"/>
  <c r="F152" i="22"/>
  <c r="F141" i="32"/>
  <c r="F141" i="30"/>
  <c r="F141" i="4"/>
  <c r="F141" i="27"/>
  <c r="F141" i="6"/>
  <c r="F141" i="26"/>
  <c r="F141" i="14"/>
  <c r="F141" i="34"/>
  <c r="F154" i="10"/>
  <c r="F152" i="10"/>
  <c r="F141" i="20"/>
  <c r="F141" i="13"/>
  <c r="F141" i="35"/>
  <c r="F152" i="9"/>
  <c r="F154" i="9"/>
  <c r="F141" i="24"/>
  <c r="F141" i="12"/>
  <c r="F141" i="36"/>
  <c r="F141" i="25"/>
  <c r="F141" i="23"/>
  <c r="F141" i="11"/>
  <c r="F141" i="37"/>
  <c r="F154" i="21" l="1"/>
  <c r="F154" i="23"/>
  <c r="F152" i="23"/>
  <c r="F154" i="27"/>
  <c r="F152" i="27"/>
  <c r="F152" i="14"/>
  <c r="F154" i="14"/>
  <c r="F152" i="6"/>
  <c r="F154" i="6"/>
  <c r="F152" i="31"/>
  <c r="F154" i="31"/>
  <c r="F152" i="3"/>
  <c r="F154" i="3"/>
  <c r="F152" i="28"/>
  <c r="F154" i="28"/>
  <c r="F152" i="32"/>
  <c r="F154" i="32"/>
  <c r="F152" i="26"/>
  <c r="F154" i="26"/>
  <c r="F154" i="17"/>
  <c r="F152" i="17"/>
  <c r="F154" i="13"/>
  <c r="F152" i="13"/>
  <c r="F152" i="34"/>
  <c r="F154" i="34"/>
  <c r="F152" i="36"/>
  <c r="F154" i="36"/>
  <c r="F154" i="24"/>
  <c r="F152" i="24"/>
  <c r="F154" i="30"/>
  <c r="F152" i="30"/>
  <c r="F154" i="35"/>
  <c r="F152" i="35"/>
  <c r="F152" i="8"/>
  <c r="F154" i="8"/>
  <c r="F152" i="20"/>
  <c r="F154" i="20"/>
  <c r="F154" i="25"/>
  <c r="F152" i="25"/>
  <c r="F152" i="12"/>
  <c r="F154" i="12"/>
  <c r="F152" i="5"/>
  <c r="F154" i="5"/>
  <c r="F152" i="37"/>
  <c r="F154" i="37"/>
  <c r="F152" i="15"/>
  <c r="F154" i="15"/>
  <c r="F152" i="7"/>
  <c r="F154" i="7"/>
  <c r="F154" i="16"/>
  <c r="F152" i="16"/>
  <c r="F154" i="4"/>
  <c r="F152" i="4"/>
  <c r="F154" i="18"/>
  <c r="F152" i="18"/>
  <c r="F152" i="11"/>
  <c r="F154" i="11"/>
  <c r="F152" i="29"/>
  <c r="F154" i="29"/>
  <c r="F154" i="19"/>
  <c r="F152" i="19"/>
</calcChain>
</file>

<file path=xl/sharedStrings.xml><?xml version="1.0" encoding="utf-8"?>
<sst xmlns="http://schemas.openxmlformats.org/spreadsheetml/2006/main" count="139663" uniqueCount="446">
  <si>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</si>
  <si>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</si>
  <si>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</si>
  <si>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</si>
  <si>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</si>
  <si>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</si>
  <si>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</si>
  <si>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</si>
  <si>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</si>
  <si>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</si>
  <si>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</si>
  <si>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</si>
  <si>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</si>
  <si>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</si>
  <si>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</si>
  <si>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</si>
  <si>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</si>
  <si>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</si>
  <si>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</si>
  <si>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</si>
  <si>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</si>
  <si>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</si>
  <si>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</si>
  <si>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</si>
  <si>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</si>
  <si>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</si>
  <si>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</si>
  <si>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</si>
  <si>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</si>
  <si>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</si>
  <si>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</si>
  <si>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</si>
  <si>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</si>
  <si>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</si>
  <si>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</si>
  <si>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</si>
  <si>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</si>
  <si>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</si>
  <si>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</si>
  <si>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</si>
  <si>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</si>
  <si>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</si>
  <si>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</si>
  <si>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</si>
  <si>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</si>
  <si>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</si>
  <si>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</si>
  <si>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</si>
  <si>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</si>
  <si>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</si>
  <si>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</si>
  <si>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</si>
  <si>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</si>
  <si>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</si>
  <si>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</si>
  <si>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</si>
  <si>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</si>
  <si>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</si>
  <si>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</si>
  <si>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</si>
  <si>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</si>
  <si>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</si>
  <si>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</si>
  <si>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</si>
  <si>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</si>
  <si>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</si>
  <si>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</si>
  <si>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</si>
  <si>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</si>
  <si>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</si>
  <si>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</si>
  <si>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</si>
  <si>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</si>
  <si>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</si>
  <si>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</si>
  <si>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</si>
  <si>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</si>
  <si>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</si>
  <si>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</si>
  <si>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</si>
  <si>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</si>
  <si>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</si>
  <si>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</si>
  <si>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</si>
  <si>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</si>
  <si>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</si>
  <si>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</si>
  <si>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</si>
  <si>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</si>
  <si>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</si>
  <si>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</si>
  <si>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</si>
  <si>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</si>
  <si>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</si>
  <si>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</si>
  <si>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</si>
  <si>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</si>
  <si>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</si>
  <si>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</si>
  <si>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</si>
  <si>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</si>
  <si>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</si>
  <si>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</si>
  <si>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</si>
  <si>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</si>
  <si>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</si>
  <si>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</si>
  <si>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</si>
  <si>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</si>
  <si>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</si>
  <si>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</si>
  <si>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</si>
  <si>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</si>
  <si>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</si>
  <si>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</si>
  <si>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</si>
  <si>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</si>
  <si>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</si>
  <si>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</si>
  <si>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</si>
  <si>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</si>
  <si>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</si>
  <si>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</si>
  <si>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</si>
  <si>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</si>
  <si>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</si>
  <si>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</si>
  <si>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</si>
  <si>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</si>
  <si>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</si>
  <si>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</si>
  <si>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</si>
  <si>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</si>
  <si>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</si>
  <si>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</si>
  <si>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</si>
  <si>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</si>
  <si>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</si>
  <si>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</si>
  <si>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</si>
  <si>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</si>
  <si>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</si>
  <si>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</si>
  <si>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</si>
  <si>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</si>
  <si>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</si>
  <si>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</si>
  <si>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</si>
  <si>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</si>
  <si>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</si>
  <si>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</si>
  <si>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</si>
  <si>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</si>
  <si>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</si>
  <si>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</si>
  <si>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</si>
  <si>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</si>
  <si>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</si>
  <si>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</si>
  <si>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</si>
  <si>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</si>
  <si>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</si>
  <si>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</si>
  <si>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</si>
  <si>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</si>
  <si>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</si>
  <si>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</si>
  <si>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</si>
  <si>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</si>
  <si>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</si>
  <si>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</si>
  <si>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</si>
  <si>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</si>
  <si>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</si>
  <si>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</si>
  <si>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</si>
  <si>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</si>
  <si>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</si>
  <si>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</si>
  <si>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</si>
  <si>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</si>
  <si>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</si>
  <si>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</si>
  <si>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</si>
  <si>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</si>
  <si>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</si>
  <si>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</si>
  <si>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</si>
  <si>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</si>
  <si>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</si>
  <si>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</si>
  <si>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</si>
  <si>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</si>
  <si>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</si>
  <si>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</si>
  <si>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</si>
  <si>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</si>
  <si>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</si>
  <si>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</si>
  <si>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</si>
  <si>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</si>
  <si>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</si>
  <si>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</si>
  <si>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</si>
  <si>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</si>
  <si>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</si>
  <si>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</si>
  <si>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</si>
  <si>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</si>
  <si>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</si>
  <si>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</si>
  <si>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</si>
  <si>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</si>
  <si>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</si>
  <si>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</si>
  <si>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</si>
  <si>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</si>
  <si>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</si>
  <si>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</si>
  <si>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</si>
  <si>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</si>
  <si>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</si>
  <si>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</si>
  <si>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</si>
  <si>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</si>
  <si>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</si>
  <si>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</si>
  <si>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</si>
  <si>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</si>
  <si>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</si>
  <si>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</si>
  <si>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</si>
  <si>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</si>
  <si>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</si>
  <si>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</si>
  <si>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</si>
  <si>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</si>
  <si>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</si>
  <si>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</si>
  <si>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</si>
  <si>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</si>
  <si>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</si>
  <si>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</si>
  <si>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</si>
  <si>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</si>
  <si>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</si>
  <si>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</si>
  <si>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</si>
  <si>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</si>
  <si>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</si>
  <si>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</si>
  <si>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</si>
  <si>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</si>
  <si>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</si>
  <si>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</si>
  <si>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</si>
  <si>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</si>
  <si>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</si>
  <si>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</si>
  <si>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</si>
  <si>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</si>
  <si>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</si>
  <si>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</si>
  <si>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</si>
  <si>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</si>
  <si>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</si>
  <si>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</si>
  <si>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</si>
  <si>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</si>
  <si>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</si>
  <si>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</si>
  <si>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</si>
  <si>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</si>
  <si>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</si>
  <si>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</si>
  <si>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</si>
  <si>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</si>
  <si>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</si>
  <si>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</si>
  <si>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</si>
  <si>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</si>
  <si>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</si>
  <si>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</si>
  <si>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</si>
  <si>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</si>
  <si>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</si>
  <si>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</si>
  <si>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</si>
  <si>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</si>
  <si>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</si>
  <si>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</si>
  <si>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</si>
  <si>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</si>
  <si>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</si>
  <si>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</si>
  <si>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</si>
  <si>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</si>
  <si>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</si>
  <si>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</si>
  <si>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</si>
  <si>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</si>
  <si>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</si>
  <si>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</si>
  <si>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</si>
  <si>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</si>
  <si>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</si>
  <si>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</si>
  <si>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</si>
  <si>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</si>
  <si>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</si>
  <si>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</si>
  <si>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</si>
  <si>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</si>
  <si>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</si>
  <si>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</si>
  <si>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</si>
  <si>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</si>
  <si>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</si>
  <si>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</si>
  <si>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</si>
  <si>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</si>
  <si>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</si>
  <si>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</si>
  <si>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</si>
  <si>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</si>
  <si>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</si>
  <si>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</si>
  <si>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</si>
  <si>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</si>
  <si>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</si>
  <si>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</si>
  <si>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</si>
  <si>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</si>
  <si>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</si>
  <si>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</si>
  <si>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</si>
  <si>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</si>
  <si>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</si>
  <si>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</si>
  <si>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</si>
  <si>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</si>
  <si>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</si>
  <si>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</si>
  <si>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</si>
  <si>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</si>
  <si>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</si>
  <si>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</si>
  <si>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</si>
  <si>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</si>
  <si>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</si>
  <si>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</si>
  <si>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</si>
  <si>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</si>
  <si>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</si>
  <si>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</si>
  <si>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</si>
  <si>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</si>
  <si>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</si>
  <si>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</si>
  <si>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</si>
  <si>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</si>
  <si>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</si>
  <si>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</si>
  <si>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</si>
  <si>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</si>
  <si>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</si>
  <si>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</si>
  <si>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</si>
  <si>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</si>
  <si>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</si>
  <si>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</si>
  <si>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</si>
  <si>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</si>
  <si>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</si>
  <si>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</si>
  <si>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</si>
  <si>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</si>
  <si>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</si>
  <si>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</si>
  <si>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</si>
  <si>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</si>
  <si>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</si>
  <si>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</si>
  <si>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</si>
  <si>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</si>
  <si>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</si>
  <si>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</si>
  <si>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</si>
  <si>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</si>
  <si>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</si>
  <si>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</si>
  <si>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</si>
  <si>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</si>
  <si>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</si>
  <si>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</si>
  <si>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</si>
  <si>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</si>
  <si>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</si>
  <si>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</si>
  <si>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</si>
  <si>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</si>
  <si>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</si>
  <si>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</si>
  <si>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</si>
  <si>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</si>
  <si>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</si>
  <si>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</si>
  <si>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</si>
  <si>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</si>
  <si>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</si>
  <si>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</si>
  <si>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</si>
  <si>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</si>
  <si>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</si>
  <si>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</si>
  <si>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</si>
  <si>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</si>
  <si>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</si>
  <si>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</si>
  <si>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</si>
  <si>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</si>
  <si>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</si>
  <si>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</si>
  <si>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</si>
  <si>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</si>
  <si>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</si>
  <si>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</si>
  <si>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</si>
  <si>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NA</t>
  </si>
  <si>
    <t>IE</t>
  </si>
  <si>
    <t>NO</t>
  </si>
  <si>
    <t>Vehicle and building fires amount burned [kt]</t>
  </si>
  <si>
    <t>Quantitly farm plastic waste burned [kt]</t>
  </si>
  <si>
    <t>NPK fertilisers [kt]</t>
  </si>
  <si>
    <t>Wheat , Oats, Barley [kt]</t>
  </si>
  <si>
    <t>Total N applied to the field - tonnes N)</t>
  </si>
  <si>
    <t>Total amount of Available N in sludge on Land from Dom/Comm/Industry (kg/year)</t>
  </si>
  <si>
    <t>Total N excreted at grazing (tonnes)</t>
  </si>
  <si>
    <t>Asphalt produced (Mt)</t>
  </si>
  <si>
    <t>Oilseed rape crop yield [kt]</t>
  </si>
  <si>
    <t>Tobacco products [kt]</t>
  </si>
  <si>
    <t>15.02.2024</t>
  </si>
  <si>
    <t>v1.0</t>
  </si>
  <si>
    <t>15.02.2025</t>
  </si>
  <si>
    <t>NE</t>
  </si>
  <si>
    <t xml:space="preserve">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</si>
</sst>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
    <numFmt numFmtId="165" formatCode="0.0"/>
    <numFmt numFmtId="166" formatCode="0.0000"/>
  </numFmts>
  <fonts count="16"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font>
    <font>
      <sz val="11"/>
      <color rgb="FFFF0000"/>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29"/>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74">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164" fontId="5" fillId="7" borderId="19" xfId="1" applyNumberFormat="1" applyFont="1" applyFill="1" applyBorder="1" applyAlignment="1" applyProtection="1">
      <alignment horizontal="center" vertical="center" wrapText="1"/>
      <protection locked="0"/>
    </xf>
    <xf numFmtId="164" fontId="5" fillId="2" borderId="19" xfId="1" applyNumberFormat="1" applyFont="1" applyFill="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1" fontId="5" fillId="10" borderId="19" xfId="1" applyNumberFormat="1" applyFont="1" applyFill="1" applyBorder="1" applyAlignment="1" applyProtection="1">
      <alignment horizontal="center" vertical="center" wrapText="1"/>
      <protection locked="0"/>
    </xf>
    <xf numFmtId="49" fontId="5" fillId="10" borderId="19" xfId="1" applyNumberFormat="1" applyFont="1" applyFill="1" applyBorder="1" applyAlignment="1" applyProtection="1">
      <alignment horizontal="center" vertical="center" wrapText="1"/>
      <protection locked="0"/>
    </xf>
    <xf numFmtId="1" fontId="5" fillId="7" borderId="19" xfId="1" applyNumberFormat="1" applyFont="1" applyFill="1" applyBorder="1" applyAlignment="1" applyProtection="1">
      <alignment horizontal="center" vertical="center" wrapText="1"/>
      <protection locked="0"/>
    </xf>
    <xf numFmtId="1" fontId="5" fillId="11" borderId="19" xfId="1" applyNumberFormat="1" applyFont="1" applyFill="1" applyBorder="1" applyAlignment="1" applyProtection="1">
      <alignment horizontal="center" vertical="center" wrapText="1"/>
      <protection locked="0"/>
    </xf>
    <xf numFmtId="49" fontId="14" fillId="15" borderId="19" xfId="1" applyNumberFormat="1" applyFont="1" applyFill="1" applyBorder="1" applyAlignment="1" applyProtection="1">
      <alignment horizontal="left" vertical="center" wrapText="1"/>
      <protection locked="0"/>
    </xf>
    <xf numFmtId="1" fontId="5" fillId="0" borderId="14" xfId="1" applyNumberFormat="1" applyFont="1" applyFill="1" applyBorder="1" applyAlignment="1" applyProtection="1">
      <alignment horizontal="center" vertical="center" wrapText="1"/>
      <protection locked="0"/>
    </xf>
    <xf numFmtId="49" fontId="14" fillId="0" borderId="16" xfId="1" applyNumberFormat="1" applyFont="1" applyFill="1" applyBorder="1" applyAlignment="1" applyProtection="1">
      <alignment horizontal="left" vertical="center" wrapText="1"/>
      <protection locked="0"/>
    </xf>
    <xf numFmtId="165" fontId="5" fillId="0" borderId="14" xfId="1" applyNumberFormat="1" applyFont="1" applyFill="1" applyBorder="1" applyAlignment="1" applyProtection="1">
      <alignment horizontal="center" vertical="center" wrapText="1"/>
      <protection locked="0"/>
    </xf>
    <xf numFmtId="43" fontId="15" fillId="0" borderId="0" xfId="0" applyNumberFormat="1" applyFont="1"/>
    <xf numFmtId="166" fontId="5" fillId="0" borderId="14" xfId="1" applyNumberFormat="1" applyFont="1" applyFill="1" applyBorder="1" applyAlignment="1" applyProtection="1">
      <alignment horizontal="center" vertical="center" wrapText="1"/>
      <protection locked="0"/>
    </xf>
    <xf numFmtId="164" fontId="5" fillId="8" borderId="19" xfId="1" applyNumberFormat="1" applyFont="1" applyFill="1" applyBorder="1" applyAlignment="1" applyProtection="1">
      <alignment horizontal="center" vertical="center" wrapText="1"/>
      <protection locked="0"/>
    </xf>
    <xf numFmtId="166" fontId="5" fillId="8" borderId="19" xfId="1" applyNumberFormat="1" applyFont="1" applyFill="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al" xfId="0" builtinId="0"/>
    <cellStyle name="Standard 2" xfId="1" xr:uid="{00000000-0005-0000-0000-00000100000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BA96768-F65E-427F-8865-A52CF082A21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ABF5D6B-D163-4C24-85EB-71D21820485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98CBED-2F7A-4B93-8733-247B970FF48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376FFFE-122E-4D8B-B270-7D2AC887829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4F0C5BE-7C7B-48D9-ABF7-20FB722DEA1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E173BB6-8857-42A7-A9B3-B3C83F8B1F5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C2D880-9CA8-4DE6-9A4F-9CC1396E596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0D754C-91E2-493A-ACE4-BA6138AAB2D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FF74D1-DD2E-4E3A-9055-826CDB1AA3A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731FB5E-6F49-4C04-8DA5-D0F2FF85606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22EDE48-C2B9-4E25-A636-D0D45668E96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C5CF9D-ADA7-4E73-ABBC-7B3E3067941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237BF9-5A54-4AA7-B207-5DB9D50FD0A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496215E-82AE-4465-811A-7BC764A5D39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32CDEA5-D137-404F-842D-9857B6FC582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81E7D3B-12DC-44A8-BDDD-7ECFD42D52C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A377FBF-CB2F-4EF0-A5F1-FBED1E64D5F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611DD67-C196-4913-8FB8-4BEDA561050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BD8AFA5-C8D2-4D65-BAE7-5F345795D4F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5C4D37D-4EB9-444A-9306-FE49B834173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55E279B-B2F2-492A-A3D5-CCDCAA54591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135B15F-36C4-439F-8001-D620E48436A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3E96A18-0A73-48AA-9F84-ED0E7F9CF52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CAAC2C-A549-4565-9924-F8793EA4AD0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6553297-4A12-4B3E-895A-45A468C4C34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2306F93-7FCD-4037-B437-1F40ACB39A5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5208A29-DC92-42B0-9975-082A583D3EA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C0BBCFB-0BC0-42B4-80B9-F5DF253F1FB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32EC50-8306-4EBB-811F-5E9E0F9735E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55CE4C-0333-40D5-88AC-866E33606C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5237A5C-EC87-42EA-9184-2BF9C9D308D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CF52E82-1B27-4F77-B419-A61B7377F43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12632AA-6855-4703-8A18-5DC979FB3CF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31957C-9C32-4EEA-A58A-722B617C8CD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4351-B6DF-4FEA-9CB3-FBB51B3A2DA4}">
  <sheetPr codeName="Sheet1"/>
  <dimension ref="A1:AL170"/>
  <sheetViews>
    <sheetView zoomScale="75" zoomScaleNormal="75" workbookViewId="0">
      <pane xSplit="4" ySplit="13" topLeftCell="F127" activePane="bottomRight" state="frozen"/>
      <selection pane="topRight" activeCell="E1" sqref="E1"/>
      <selection pane="bottomLeft" activeCell="A14" sqref="A14"/>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1987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1987</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40.142000000000003</v>
      </c>
      <c r="F14" s="138">
        <v>0.21099999999999999</v>
      </c>
      <c r="G14" s="138">
        <v>95.2</v>
      </c>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55"/>
      <c r="AF14" s="147"/>
      <c r="AG14" s="147"/>
      <c r="AH14" s="147"/>
      <c r="AI14" s="147"/>
      <c r="AJ14" s="147"/>
      <c r="AK14" s="147"/>
      <c r="AL14" s="45" t="s">
        <v>49</v>
      </c>
    </row>
    <row r="15" spans="1:38" s="1" customFormat="1" ht="26.25" customHeight="1" thickBot="1" x14ac:dyDescent="0.3">
      <c r="A15" s="65" t="s">
        <v>53</v>
      </c>
      <c r="B15" s="65" t="s">
        <v>54</v>
      </c>
      <c r="C15" s="66" t="s">
        <v>55</v>
      </c>
      <c r="D15" s="67"/>
      <c r="E15" s="138">
        <v>0.26400000000000001</v>
      </c>
      <c r="F15" s="138">
        <v>2E-3</v>
      </c>
      <c r="G15" s="138">
        <v>0.7</v>
      </c>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55"/>
      <c r="AF15" s="147"/>
      <c r="AG15" s="147"/>
      <c r="AH15" s="147"/>
      <c r="AI15" s="147"/>
      <c r="AJ15" s="147"/>
      <c r="AK15" s="147"/>
      <c r="AL15" s="45" t="s">
        <v>49</v>
      </c>
    </row>
    <row r="16" spans="1:38" s="1" customFormat="1" ht="26.25" customHeight="1" thickBot="1" x14ac:dyDescent="0.3">
      <c r="A16" s="65" t="s">
        <v>53</v>
      </c>
      <c r="B16" s="65" t="s">
        <v>56</v>
      </c>
      <c r="C16" s="66" t="s">
        <v>57</v>
      </c>
      <c r="D16" s="67"/>
      <c r="E16" s="138">
        <v>0.155</v>
      </c>
      <c r="F16" s="138">
        <v>0.155</v>
      </c>
      <c r="G16" s="138">
        <v>0.433</v>
      </c>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55"/>
      <c r="AF16" s="147"/>
      <c r="AG16" s="147"/>
      <c r="AH16" s="147"/>
      <c r="AI16" s="147"/>
      <c r="AJ16" s="147"/>
      <c r="AK16" s="147"/>
      <c r="AL16" s="45" t="s">
        <v>49</v>
      </c>
    </row>
    <row r="17" spans="1:38" s="2" customFormat="1" ht="26.25" customHeight="1" thickBot="1" x14ac:dyDescent="0.3">
      <c r="A17" s="65" t="s">
        <v>53</v>
      </c>
      <c r="B17" s="65" t="s">
        <v>58</v>
      </c>
      <c r="C17" s="66" t="s">
        <v>59</v>
      </c>
      <c r="D17" s="67"/>
      <c r="E17" s="138" t="s">
        <v>429</v>
      </c>
      <c r="F17" s="138" t="s">
        <v>429</v>
      </c>
      <c r="G17" s="138" t="s">
        <v>429</v>
      </c>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55"/>
      <c r="AF17" s="147"/>
      <c r="AG17" s="147"/>
      <c r="AH17" s="147"/>
      <c r="AI17" s="147"/>
      <c r="AJ17" s="147"/>
      <c r="AK17" s="147"/>
      <c r="AL17" s="45" t="s">
        <v>49</v>
      </c>
    </row>
    <row r="18" spans="1:38" s="2" customFormat="1" ht="26.25" customHeight="1" thickBot="1" x14ac:dyDescent="0.3">
      <c r="A18" s="65" t="s">
        <v>53</v>
      </c>
      <c r="B18" s="65" t="s">
        <v>60</v>
      </c>
      <c r="C18" s="66" t="s">
        <v>61</v>
      </c>
      <c r="D18" s="67"/>
      <c r="E18" s="138" t="s">
        <v>429</v>
      </c>
      <c r="F18" s="138" t="s">
        <v>429</v>
      </c>
      <c r="G18" s="138" t="s">
        <v>429</v>
      </c>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55"/>
      <c r="AF18" s="147"/>
      <c r="AG18" s="147"/>
      <c r="AH18" s="147"/>
      <c r="AI18" s="147"/>
      <c r="AJ18" s="147"/>
      <c r="AK18" s="147"/>
      <c r="AL18" s="45" t="s">
        <v>49</v>
      </c>
    </row>
    <row r="19" spans="1:38" s="2" customFormat="1" ht="26.25" customHeight="1" thickBot="1" x14ac:dyDescent="0.3">
      <c r="A19" s="65" t="s">
        <v>53</v>
      </c>
      <c r="B19" s="65" t="s">
        <v>62</v>
      </c>
      <c r="C19" s="66" t="s">
        <v>63</v>
      </c>
      <c r="D19" s="67"/>
      <c r="E19" s="138" t="s">
        <v>429</v>
      </c>
      <c r="F19" s="138" t="s">
        <v>429</v>
      </c>
      <c r="G19" s="138" t="s">
        <v>429</v>
      </c>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55"/>
      <c r="AF19" s="147"/>
      <c r="AG19" s="147"/>
      <c r="AH19" s="147"/>
      <c r="AI19" s="147"/>
      <c r="AJ19" s="147"/>
      <c r="AK19" s="147"/>
      <c r="AL19" s="45" t="s">
        <v>49</v>
      </c>
    </row>
    <row r="20" spans="1:38" s="2" customFormat="1" ht="26.25" customHeight="1" thickBot="1" x14ac:dyDescent="0.3">
      <c r="A20" s="65" t="s">
        <v>53</v>
      </c>
      <c r="B20" s="65" t="s">
        <v>64</v>
      </c>
      <c r="C20" s="66" t="s">
        <v>65</v>
      </c>
      <c r="D20" s="67"/>
      <c r="E20" s="138" t="s">
        <v>429</v>
      </c>
      <c r="F20" s="138" t="s">
        <v>429</v>
      </c>
      <c r="G20" s="138" t="s">
        <v>429</v>
      </c>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55"/>
      <c r="AF20" s="147"/>
      <c r="AG20" s="147"/>
      <c r="AH20" s="147"/>
      <c r="AI20" s="147"/>
      <c r="AJ20" s="147"/>
      <c r="AK20" s="147"/>
      <c r="AL20" s="45" t="s">
        <v>49</v>
      </c>
    </row>
    <row r="21" spans="1:38" s="2" customFormat="1" ht="26.25" customHeight="1" thickBot="1" x14ac:dyDescent="0.3">
      <c r="A21" s="65" t="s">
        <v>53</v>
      </c>
      <c r="B21" s="65" t="s">
        <v>66</v>
      </c>
      <c r="C21" s="66" t="s">
        <v>67</v>
      </c>
      <c r="D21" s="67"/>
      <c r="E21" s="138" t="s">
        <v>429</v>
      </c>
      <c r="F21" s="138" t="s">
        <v>429</v>
      </c>
      <c r="G21" s="138" t="s">
        <v>429</v>
      </c>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55"/>
      <c r="AF21" s="147"/>
      <c r="AG21" s="147"/>
      <c r="AH21" s="147"/>
      <c r="AI21" s="147"/>
      <c r="AJ21" s="147"/>
      <c r="AK21" s="147"/>
      <c r="AL21" s="45" t="s">
        <v>49</v>
      </c>
    </row>
    <row r="22" spans="1:38" s="2" customFormat="1" ht="26.25" customHeight="1" thickBot="1" x14ac:dyDescent="0.3">
      <c r="A22" s="65" t="s">
        <v>53</v>
      </c>
      <c r="B22" s="69" t="s">
        <v>68</v>
      </c>
      <c r="C22" s="66" t="s">
        <v>69</v>
      </c>
      <c r="D22" s="67"/>
      <c r="E22" s="138" t="s">
        <v>429</v>
      </c>
      <c r="F22" s="138" t="s">
        <v>429</v>
      </c>
      <c r="G22" s="138" t="s">
        <v>429</v>
      </c>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55"/>
      <c r="AF22" s="147"/>
      <c r="AG22" s="147"/>
      <c r="AH22" s="147"/>
      <c r="AI22" s="147"/>
      <c r="AJ22" s="147"/>
      <c r="AK22" s="147"/>
      <c r="AL22" s="45" t="s">
        <v>49</v>
      </c>
    </row>
    <row r="23" spans="1:38" s="2" customFormat="1" ht="26.25" customHeight="1" thickBot="1" x14ac:dyDescent="0.3">
      <c r="A23" s="65" t="s">
        <v>70</v>
      </c>
      <c r="B23" s="69" t="s">
        <v>393</v>
      </c>
      <c r="C23" s="66" t="s">
        <v>389</v>
      </c>
      <c r="D23" s="112"/>
      <c r="E23" s="138" t="s">
        <v>429</v>
      </c>
      <c r="F23" s="138" t="s">
        <v>429</v>
      </c>
      <c r="G23" s="138" t="s">
        <v>429</v>
      </c>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55"/>
      <c r="AF23" s="147"/>
      <c r="AG23" s="147"/>
      <c r="AH23" s="147"/>
      <c r="AI23" s="147"/>
      <c r="AJ23" s="147"/>
      <c r="AK23" s="147"/>
      <c r="AL23" s="45" t="s">
        <v>49</v>
      </c>
    </row>
    <row r="24" spans="1:38" s="2" customFormat="1" ht="26.25" customHeight="1" thickBot="1" x14ac:dyDescent="0.3">
      <c r="A24" s="70" t="s">
        <v>53</v>
      </c>
      <c r="B24" s="69" t="s">
        <v>71</v>
      </c>
      <c r="C24" s="66" t="s">
        <v>72</v>
      </c>
      <c r="D24" s="67"/>
      <c r="E24" s="138">
        <v>9.2070000000000007</v>
      </c>
      <c r="F24" s="138">
        <v>0.23300000000000001</v>
      </c>
      <c r="G24" s="138">
        <v>34.728000000000002</v>
      </c>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55"/>
      <c r="AF24" s="147"/>
      <c r="AG24" s="147"/>
      <c r="AH24" s="147"/>
      <c r="AI24" s="147"/>
      <c r="AJ24" s="147"/>
      <c r="AK24" s="147"/>
      <c r="AL24" s="45" t="s">
        <v>49</v>
      </c>
    </row>
    <row r="25" spans="1:38" s="2" customFormat="1" ht="26.25" customHeight="1" thickBot="1" x14ac:dyDescent="0.3">
      <c r="A25" s="65" t="s">
        <v>73</v>
      </c>
      <c r="B25" s="69" t="s">
        <v>74</v>
      </c>
      <c r="C25" s="71" t="s">
        <v>75</v>
      </c>
      <c r="D25" s="67"/>
      <c r="E25" s="138">
        <v>1.5780000000000001</v>
      </c>
      <c r="F25" s="138">
        <v>0.71899999999999997</v>
      </c>
      <c r="G25" s="138">
        <v>0.17499999999999999</v>
      </c>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55"/>
      <c r="AF25" s="147"/>
      <c r="AG25" s="147"/>
      <c r="AH25" s="147"/>
      <c r="AI25" s="147"/>
      <c r="AJ25" s="147"/>
      <c r="AK25" s="147"/>
      <c r="AL25" s="45" t="s">
        <v>49</v>
      </c>
    </row>
    <row r="26" spans="1:38" s="2" customFormat="1" ht="26.25" customHeight="1" thickBot="1" x14ac:dyDescent="0.3">
      <c r="A26" s="65" t="s">
        <v>73</v>
      </c>
      <c r="B26" s="65" t="s">
        <v>76</v>
      </c>
      <c r="C26" s="66" t="s">
        <v>77</v>
      </c>
      <c r="D26" s="67"/>
      <c r="E26" s="138" t="s">
        <v>429</v>
      </c>
      <c r="F26" s="138" t="s">
        <v>429</v>
      </c>
      <c r="G26" s="138" t="s">
        <v>429</v>
      </c>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55"/>
      <c r="AF26" s="147"/>
      <c r="AG26" s="147"/>
      <c r="AH26" s="147"/>
      <c r="AI26" s="147"/>
      <c r="AJ26" s="147"/>
      <c r="AK26" s="147"/>
      <c r="AL26" s="45" t="s">
        <v>49</v>
      </c>
    </row>
    <row r="27" spans="1:38" s="2" customFormat="1" ht="26.25" customHeight="1" thickBot="1" x14ac:dyDescent="0.3">
      <c r="A27" s="65" t="s">
        <v>78</v>
      </c>
      <c r="B27" s="65" t="s">
        <v>79</v>
      </c>
      <c r="C27" s="66" t="s">
        <v>80</v>
      </c>
      <c r="D27" s="67"/>
      <c r="E27" s="138">
        <v>33.465952176096209</v>
      </c>
      <c r="F27" s="138">
        <v>29.593938137934721</v>
      </c>
      <c r="G27" s="138">
        <v>3.2972812586301683</v>
      </c>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55"/>
      <c r="AF27" s="147"/>
      <c r="AG27" s="147"/>
      <c r="AH27" s="147"/>
      <c r="AI27" s="147"/>
      <c r="AJ27" s="147"/>
      <c r="AK27" s="147"/>
      <c r="AL27" s="45" t="s">
        <v>49</v>
      </c>
    </row>
    <row r="28" spans="1:38" s="2" customFormat="1" ht="26.25" customHeight="1" thickBot="1" x14ac:dyDescent="0.3">
      <c r="A28" s="65" t="s">
        <v>78</v>
      </c>
      <c r="B28" s="65" t="s">
        <v>81</v>
      </c>
      <c r="C28" s="66" t="s">
        <v>82</v>
      </c>
      <c r="D28" s="67"/>
      <c r="E28" s="138">
        <v>3.1516265452294334</v>
      </c>
      <c r="F28" s="138">
        <v>1.2587900088377582</v>
      </c>
      <c r="G28" s="138">
        <v>0.57363720215742053</v>
      </c>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55"/>
      <c r="AF28" s="147"/>
      <c r="AG28" s="147"/>
      <c r="AH28" s="147"/>
      <c r="AI28" s="147"/>
      <c r="AJ28" s="147"/>
      <c r="AK28" s="147"/>
      <c r="AL28" s="45" t="s">
        <v>49</v>
      </c>
    </row>
    <row r="29" spans="1:38" s="2" customFormat="1" ht="26.25" customHeight="1" thickBot="1" x14ac:dyDescent="0.3">
      <c r="A29" s="65" t="s">
        <v>78</v>
      </c>
      <c r="B29" s="65" t="s">
        <v>83</v>
      </c>
      <c r="C29" s="66" t="s">
        <v>84</v>
      </c>
      <c r="D29" s="67"/>
      <c r="E29" s="138">
        <v>14.068011055558703</v>
      </c>
      <c r="F29" s="138">
        <v>0.90328923205577005</v>
      </c>
      <c r="G29" s="138">
        <v>1.3152476311942358</v>
      </c>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55"/>
      <c r="AF29" s="147"/>
      <c r="AG29" s="147"/>
      <c r="AH29" s="147"/>
      <c r="AI29" s="147"/>
      <c r="AJ29" s="147"/>
      <c r="AK29" s="147"/>
      <c r="AL29" s="45" t="s">
        <v>49</v>
      </c>
    </row>
    <row r="30" spans="1:38" s="2" customFormat="1" ht="26.25" customHeight="1" thickBot="1" x14ac:dyDescent="0.3">
      <c r="A30" s="65" t="s">
        <v>78</v>
      </c>
      <c r="B30" s="65" t="s">
        <v>85</v>
      </c>
      <c r="C30" s="66" t="s">
        <v>86</v>
      </c>
      <c r="D30" s="67"/>
      <c r="E30" s="138">
        <v>3.119767491212409E-2</v>
      </c>
      <c r="F30" s="138">
        <v>0.23702876038335469</v>
      </c>
      <c r="G30" s="138">
        <v>1.2933564165696352E-2</v>
      </c>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55"/>
      <c r="AF30" s="147"/>
      <c r="AG30" s="147"/>
      <c r="AH30" s="147"/>
      <c r="AI30" s="147"/>
      <c r="AJ30" s="147"/>
      <c r="AK30" s="147"/>
      <c r="AL30" s="45" t="s">
        <v>49</v>
      </c>
    </row>
    <row r="31" spans="1:38" s="2" customFormat="1" ht="26.25" customHeight="1" thickBot="1" x14ac:dyDescent="0.3">
      <c r="A31" s="65" t="s">
        <v>78</v>
      </c>
      <c r="B31" s="65" t="s">
        <v>87</v>
      </c>
      <c r="C31" s="66" t="s">
        <v>88</v>
      </c>
      <c r="D31" s="67"/>
      <c r="E31" s="138" t="s">
        <v>428</v>
      </c>
      <c r="F31" s="138">
        <v>5.5897728155460378</v>
      </c>
      <c r="G31" s="138" t="s">
        <v>428</v>
      </c>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55"/>
      <c r="AF31" s="147"/>
      <c r="AG31" s="147"/>
      <c r="AH31" s="147"/>
      <c r="AI31" s="147"/>
      <c r="AJ31" s="147"/>
      <c r="AK31" s="147"/>
      <c r="AL31" s="45" t="s">
        <v>49</v>
      </c>
    </row>
    <row r="32" spans="1:38" s="2" customFormat="1" ht="26.25" customHeight="1" thickBot="1" x14ac:dyDescent="0.3">
      <c r="A32" s="65" t="s">
        <v>78</v>
      </c>
      <c r="B32" s="65" t="s">
        <v>89</v>
      </c>
      <c r="C32" s="66" t="s">
        <v>90</v>
      </c>
      <c r="D32" s="67"/>
      <c r="E32" s="138" t="s">
        <v>428</v>
      </c>
      <c r="F32" s="138" t="s">
        <v>428</v>
      </c>
      <c r="G32" s="138" t="s">
        <v>428</v>
      </c>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55"/>
      <c r="AF32" s="147"/>
      <c r="AG32" s="147"/>
      <c r="AH32" s="147"/>
      <c r="AI32" s="147"/>
      <c r="AJ32" s="147"/>
      <c r="AK32" s="147"/>
      <c r="AL32" s="45" t="s">
        <v>413</v>
      </c>
    </row>
    <row r="33" spans="1:38" s="2" customFormat="1" ht="26.25" customHeight="1" thickBot="1" x14ac:dyDescent="0.3">
      <c r="A33" s="65" t="s">
        <v>78</v>
      </c>
      <c r="B33" s="65" t="s">
        <v>91</v>
      </c>
      <c r="C33" s="66" t="s">
        <v>92</v>
      </c>
      <c r="D33" s="67"/>
      <c r="E33" s="138" t="s">
        <v>428</v>
      </c>
      <c r="F33" s="138" t="s">
        <v>428</v>
      </c>
      <c r="G33" s="138" t="s">
        <v>428</v>
      </c>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55"/>
      <c r="AF33" s="147"/>
      <c r="AG33" s="147"/>
      <c r="AH33" s="147"/>
      <c r="AI33" s="147"/>
      <c r="AJ33" s="147"/>
      <c r="AK33" s="147"/>
      <c r="AL33" s="45" t="s">
        <v>413</v>
      </c>
    </row>
    <row r="34" spans="1:38" s="2" customFormat="1" ht="26.25" customHeight="1" thickBot="1" x14ac:dyDescent="0.3">
      <c r="A34" s="65" t="s">
        <v>70</v>
      </c>
      <c r="B34" s="65" t="s">
        <v>93</v>
      </c>
      <c r="C34" s="66" t="s">
        <v>94</v>
      </c>
      <c r="D34" s="67"/>
      <c r="E34" s="138">
        <v>1.5249999999999999</v>
      </c>
      <c r="F34" s="138">
        <v>0.19800000000000001</v>
      </c>
      <c r="G34" s="138">
        <v>0.16900000000000001</v>
      </c>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55"/>
      <c r="AF34" s="147"/>
      <c r="AG34" s="147"/>
      <c r="AH34" s="147"/>
      <c r="AI34" s="147"/>
      <c r="AJ34" s="147"/>
      <c r="AK34" s="147"/>
      <c r="AL34" s="45" t="s">
        <v>49</v>
      </c>
    </row>
    <row r="35" spans="1:38" s="6" customFormat="1" ht="26.25" customHeight="1" thickBot="1" x14ac:dyDescent="0.3">
      <c r="A35" s="65" t="s">
        <v>95</v>
      </c>
      <c r="B35" s="65" t="s">
        <v>96</v>
      </c>
      <c r="C35" s="66" t="s">
        <v>97</v>
      </c>
      <c r="D35" s="67"/>
      <c r="E35" s="138" t="s">
        <v>430</v>
      </c>
      <c r="F35" s="138" t="s">
        <v>430</v>
      </c>
      <c r="G35" s="138" t="s">
        <v>430</v>
      </c>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55"/>
      <c r="AF35" s="147"/>
      <c r="AG35" s="147"/>
      <c r="AH35" s="147"/>
      <c r="AI35" s="147"/>
      <c r="AJ35" s="147"/>
      <c r="AK35" s="147"/>
      <c r="AL35" s="45" t="s">
        <v>49</v>
      </c>
    </row>
    <row r="36" spans="1:38" s="2" customFormat="1" ht="26.25" customHeight="1" thickBot="1" x14ac:dyDescent="0.3">
      <c r="A36" s="65" t="s">
        <v>95</v>
      </c>
      <c r="B36" s="65" t="s">
        <v>98</v>
      </c>
      <c r="C36" s="66" t="s">
        <v>99</v>
      </c>
      <c r="D36" s="67"/>
      <c r="E36" s="138">
        <v>0.45100000000000001</v>
      </c>
      <c r="F36" s="138">
        <v>5.0999999999999997E-2</v>
      </c>
      <c r="G36" s="138">
        <v>0.106</v>
      </c>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55"/>
      <c r="AF36" s="147"/>
      <c r="AG36" s="147"/>
      <c r="AH36" s="147"/>
      <c r="AI36" s="147"/>
      <c r="AJ36" s="147"/>
      <c r="AK36" s="147"/>
      <c r="AL36" s="45" t="s">
        <v>49</v>
      </c>
    </row>
    <row r="37" spans="1:38" s="2" customFormat="1" ht="26.25" customHeight="1" thickBot="1" x14ac:dyDescent="0.3">
      <c r="A37" s="65" t="s">
        <v>70</v>
      </c>
      <c r="B37" s="65" t="s">
        <v>100</v>
      </c>
      <c r="C37" s="66" t="s">
        <v>399</v>
      </c>
      <c r="D37" s="67"/>
      <c r="E37" s="138">
        <v>7.9000000000000001E-2</v>
      </c>
      <c r="F37" s="138" t="s">
        <v>444</v>
      </c>
      <c r="G37" s="138" t="s">
        <v>430</v>
      </c>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55"/>
      <c r="AF37" s="147"/>
      <c r="AG37" s="147"/>
      <c r="AH37" s="147"/>
      <c r="AI37" s="147"/>
      <c r="AJ37" s="147"/>
      <c r="AK37" s="147"/>
      <c r="AL37" s="45" t="s">
        <v>49</v>
      </c>
    </row>
    <row r="38" spans="1:38" s="2" customFormat="1" ht="26.25" customHeight="1" thickBot="1" x14ac:dyDescent="0.3">
      <c r="A38" s="65" t="s">
        <v>70</v>
      </c>
      <c r="B38" s="65" t="s">
        <v>101</v>
      </c>
      <c r="C38" s="66" t="s">
        <v>102</v>
      </c>
      <c r="D38" s="72"/>
      <c r="E38" s="138" t="s">
        <v>428</v>
      </c>
      <c r="F38" s="138" t="s">
        <v>428</v>
      </c>
      <c r="G38" s="138" t="s">
        <v>428</v>
      </c>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55"/>
      <c r="AF38" s="147"/>
      <c r="AG38" s="147"/>
      <c r="AH38" s="147"/>
      <c r="AI38" s="147"/>
      <c r="AJ38" s="147"/>
      <c r="AK38" s="147"/>
      <c r="AL38" s="45" t="s">
        <v>49</v>
      </c>
    </row>
    <row r="39" spans="1:38" s="2" customFormat="1" ht="26.25" customHeight="1" thickBot="1" x14ac:dyDescent="0.3">
      <c r="A39" s="65" t="s">
        <v>103</v>
      </c>
      <c r="B39" s="65" t="s">
        <v>104</v>
      </c>
      <c r="C39" s="66" t="s">
        <v>390</v>
      </c>
      <c r="D39" s="67"/>
      <c r="E39" s="138">
        <v>1.728</v>
      </c>
      <c r="F39" s="138">
        <v>0.34499999999999997</v>
      </c>
      <c r="G39" s="138">
        <v>11.260999999999999</v>
      </c>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55"/>
      <c r="AF39" s="147"/>
      <c r="AG39" s="147"/>
      <c r="AH39" s="147"/>
      <c r="AI39" s="147"/>
      <c r="AJ39" s="147"/>
      <c r="AK39" s="147"/>
      <c r="AL39" s="45" t="s">
        <v>49</v>
      </c>
    </row>
    <row r="40" spans="1:38" s="2" customFormat="1" ht="26.25" customHeight="1" thickBot="1" x14ac:dyDescent="0.3">
      <c r="A40" s="65" t="s">
        <v>70</v>
      </c>
      <c r="B40" s="65" t="s">
        <v>105</v>
      </c>
      <c r="C40" s="66" t="s">
        <v>391</v>
      </c>
      <c r="D40" s="67"/>
      <c r="E40" s="138" t="s">
        <v>429</v>
      </c>
      <c r="F40" s="138" t="s">
        <v>429</v>
      </c>
      <c r="G40" s="138" t="s">
        <v>429</v>
      </c>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55"/>
      <c r="AF40" s="147"/>
      <c r="AG40" s="147"/>
      <c r="AH40" s="147"/>
      <c r="AI40" s="147"/>
      <c r="AJ40" s="147"/>
      <c r="AK40" s="147"/>
      <c r="AL40" s="45" t="s">
        <v>49</v>
      </c>
    </row>
    <row r="41" spans="1:38" s="2" customFormat="1" ht="26.25" customHeight="1" thickBot="1" x14ac:dyDescent="0.3">
      <c r="A41" s="65" t="s">
        <v>103</v>
      </c>
      <c r="B41" s="65" t="s">
        <v>106</v>
      </c>
      <c r="C41" s="66" t="s">
        <v>400</v>
      </c>
      <c r="D41" s="67"/>
      <c r="E41" s="138">
        <v>5.51</v>
      </c>
      <c r="F41" s="138">
        <v>11.084</v>
      </c>
      <c r="G41" s="138">
        <v>30.138000000000002</v>
      </c>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55"/>
      <c r="AF41" s="147"/>
      <c r="AG41" s="147"/>
      <c r="AH41" s="147"/>
      <c r="AI41" s="147"/>
      <c r="AJ41" s="147"/>
      <c r="AK41" s="147"/>
      <c r="AL41" s="45" t="s">
        <v>49</v>
      </c>
    </row>
    <row r="42" spans="1:38" s="2" customFormat="1" ht="26.25" customHeight="1" thickBot="1" x14ac:dyDescent="0.3">
      <c r="A42" s="65" t="s">
        <v>70</v>
      </c>
      <c r="B42" s="65" t="s">
        <v>107</v>
      </c>
      <c r="C42" s="66" t="s">
        <v>108</v>
      </c>
      <c r="D42" s="67"/>
      <c r="E42" s="138" t="s">
        <v>429</v>
      </c>
      <c r="F42" s="138" t="s">
        <v>429</v>
      </c>
      <c r="G42" s="138" t="s">
        <v>429</v>
      </c>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55"/>
      <c r="AF42" s="147"/>
      <c r="AG42" s="147"/>
      <c r="AH42" s="147"/>
      <c r="AI42" s="147"/>
      <c r="AJ42" s="147"/>
      <c r="AK42" s="147"/>
      <c r="AL42" s="45" t="s">
        <v>49</v>
      </c>
    </row>
    <row r="43" spans="1:38" s="2" customFormat="1" ht="26.25" customHeight="1" thickBot="1" x14ac:dyDescent="0.3">
      <c r="A43" s="65" t="s">
        <v>103</v>
      </c>
      <c r="B43" s="65" t="s">
        <v>109</v>
      </c>
      <c r="C43" s="66" t="s">
        <v>110</v>
      </c>
      <c r="D43" s="67"/>
      <c r="E43" s="138">
        <v>4.2000000000000003E-2</v>
      </c>
      <c r="F43" s="138">
        <v>8.0000000000000002E-3</v>
      </c>
      <c r="G43" s="138">
        <v>0.192</v>
      </c>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55"/>
      <c r="AF43" s="147"/>
      <c r="AG43" s="147"/>
      <c r="AH43" s="147"/>
      <c r="AI43" s="147"/>
      <c r="AJ43" s="147"/>
      <c r="AK43" s="147"/>
      <c r="AL43" s="45" t="s">
        <v>49</v>
      </c>
    </row>
    <row r="44" spans="1:38" s="2" customFormat="1" ht="26.25" customHeight="1" thickBot="1" x14ac:dyDescent="0.3">
      <c r="A44" s="65" t="s">
        <v>70</v>
      </c>
      <c r="B44" s="65" t="s">
        <v>111</v>
      </c>
      <c r="C44" s="66" t="s">
        <v>112</v>
      </c>
      <c r="D44" s="67"/>
      <c r="E44" s="138">
        <v>8.6609999999999996</v>
      </c>
      <c r="F44" s="138">
        <v>1.28</v>
      </c>
      <c r="G44" s="138">
        <v>1.732</v>
      </c>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55"/>
      <c r="AF44" s="147"/>
      <c r="AG44" s="147"/>
      <c r="AH44" s="147"/>
      <c r="AI44" s="147"/>
      <c r="AJ44" s="147"/>
      <c r="AK44" s="147"/>
      <c r="AL44" s="45" t="s">
        <v>49</v>
      </c>
    </row>
    <row r="45" spans="1:38" s="2" customFormat="1" ht="26.25" customHeight="1" thickBot="1" x14ac:dyDescent="0.3">
      <c r="A45" s="65" t="s">
        <v>70</v>
      </c>
      <c r="B45" s="65" t="s">
        <v>113</v>
      </c>
      <c r="C45" s="66" t="s">
        <v>114</v>
      </c>
      <c r="D45" s="67"/>
      <c r="E45" s="138" t="s">
        <v>429</v>
      </c>
      <c r="F45" s="138" t="s">
        <v>429</v>
      </c>
      <c r="G45" s="138" t="s">
        <v>429</v>
      </c>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55"/>
      <c r="AF45" s="147"/>
      <c r="AG45" s="147"/>
      <c r="AH45" s="147"/>
      <c r="AI45" s="147"/>
      <c r="AJ45" s="147"/>
      <c r="AK45" s="147"/>
      <c r="AL45" s="45" t="s">
        <v>49</v>
      </c>
    </row>
    <row r="46" spans="1:38" s="2" customFormat="1" ht="26.25" customHeight="1" thickBot="1" x14ac:dyDescent="0.3">
      <c r="A46" s="65" t="s">
        <v>103</v>
      </c>
      <c r="B46" s="65" t="s">
        <v>115</v>
      </c>
      <c r="C46" s="66" t="s">
        <v>116</v>
      </c>
      <c r="D46" s="67"/>
      <c r="E46" s="138" t="s">
        <v>429</v>
      </c>
      <c r="F46" s="138" t="s">
        <v>429</v>
      </c>
      <c r="G46" s="138" t="s">
        <v>429</v>
      </c>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55"/>
      <c r="AF46" s="147"/>
      <c r="AG46" s="147"/>
      <c r="AH46" s="147"/>
      <c r="AI46" s="147"/>
      <c r="AJ46" s="147"/>
      <c r="AK46" s="147"/>
      <c r="AL46" s="45" t="s">
        <v>49</v>
      </c>
    </row>
    <row r="47" spans="1:38" s="2" customFormat="1" ht="26.25" customHeight="1" thickBot="1" x14ac:dyDescent="0.3">
      <c r="A47" s="65" t="s">
        <v>70</v>
      </c>
      <c r="B47" s="65" t="s">
        <v>117</v>
      </c>
      <c r="C47" s="66" t="s">
        <v>118</v>
      </c>
      <c r="D47" s="67"/>
      <c r="E47" s="138" t="s">
        <v>429</v>
      </c>
      <c r="F47" s="138" t="s">
        <v>429</v>
      </c>
      <c r="G47" s="138" t="s">
        <v>429</v>
      </c>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55"/>
      <c r="AF47" s="147"/>
      <c r="AG47" s="147"/>
      <c r="AH47" s="147"/>
      <c r="AI47" s="147"/>
      <c r="AJ47" s="147"/>
      <c r="AK47" s="147"/>
      <c r="AL47" s="45" t="s">
        <v>49</v>
      </c>
    </row>
    <row r="48" spans="1:38" s="2" customFormat="1" ht="26.25" customHeight="1" thickBot="1" x14ac:dyDescent="0.3">
      <c r="A48" s="65" t="s">
        <v>119</v>
      </c>
      <c r="B48" s="65" t="s">
        <v>120</v>
      </c>
      <c r="C48" s="66" t="s">
        <v>121</v>
      </c>
      <c r="D48" s="67"/>
      <c r="E48" s="138" t="s">
        <v>428</v>
      </c>
      <c r="F48" s="138" t="s">
        <v>444</v>
      </c>
      <c r="G48" s="138" t="s">
        <v>444</v>
      </c>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55"/>
      <c r="AF48" s="147"/>
      <c r="AG48" s="147"/>
      <c r="AH48" s="147"/>
      <c r="AI48" s="147"/>
      <c r="AJ48" s="147"/>
      <c r="AK48" s="147"/>
      <c r="AL48" s="45" t="s">
        <v>122</v>
      </c>
    </row>
    <row r="49" spans="1:38" s="2" customFormat="1" ht="26.25" customHeight="1" thickBot="1" x14ac:dyDescent="0.3">
      <c r="A49" s="65" t="s">
        <v>119</v>
      </c>
      <c r="B49" s="65" t="s">
        <v>123</v>
      </c>
      <c r="C49" s="66" t="s">
        <v>124</v>
      </c>
      <c r="D49" s="67"/>
      <c r="E49" s="138" t="s">
        <v>430</v>
      </c>
      <c r="F49" s="138" t="s">
        <v>430</v>
      </c>
      <c r="G49" s="138" t="s">
        <v>430</v>
      </c>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55"/>
      <c r="AF49" s="147"/>
      <c r="AG49" s="147"/>
      <c r="AH49" s="147"/>
      <c r="AI49" s="147"/>
      <c r="AJ49" s="147"/>
      <c r="AK49" s="147"/>
      <c r="AL49" s="45" t="s">
        <v>125</v>
      </c>
    </row>
    <row r="50" spans="1:38" s="2" customFormat="1" ht="26.25" customHeight="1" thickBot="1" x14ac:dyDescent="0.3">
      <c r="A50" s="65" t="s">
        <v>119</v>
      </c>
      <c r="B50" s="65" t="s">
        <v>126</v>
      </c>
      <c r="C50" s="66" t="s">
        <v>127</v>
      </c>
      <c r="D50" s="67"/>
      <c r="E50" s="138" t="s">
        <v>430</v>
      </c>
      <c r="F50" s="138" t="s">
        <v>430</v>
      </c>
      <c r="G50" s="138" t="s">
        <v>430</v>
      </c>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55"/>
      <c r="AF50" s="147"/>
      <c r="AG50" s="147"/>
      <c r="AH50" s="147"/>
      <c r="AI50" s="147"/>
      <c r="AJ50" s="147"/>
      <c r="AK50" s="147"/>
      <c r="AL50" s="45" t="s">
        <v>412</v>
      </c>
    </row>
    <row r="51" spans="1:38" s="2" customFormat="1" ht="26.25" customHeight="1" thickBot="1" x14ac:dyDescent="0.3">
      <c r="A51" s="65" t="s">
        <v>119</v>
      </c>
      <c r="B51" s="69" t="s">
        <v>128</v>
      </c>
      <c r="C51" s="66" t="s">
        <v>129</v>
      </c>
      <c r="D51" s="67"/>
      <c r="E51" s="138" t="s">
        <v>428</v>
      </c>
      <c r="F51" s="138" t="s">
        <v>444</v>
      </c>
      <c r="G51" s="138" t="s">
        <v>444</v>
      </c>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55"/>
      <c r="AF51" s="147"/>
      <c r="AG51" s="147"/>
      <c r="AH51" s="147"/>
      <c r="AI51" s="147"/>
      <c r="AJ51" s="147"/>
      <c r="AK51" s="147"/>
      <c r="AL51" s="45" t="s">
        <v>130</v>
      </c>
    </row>
    <row r="52" spans="1:38" s="2" customFormat="1" ht="26.25" customHeight="1" thickBot="1" x14ac:dyDescent="0.3">
      <c r="A52" s="65" t="s">
        <v>119</v>
      </c>
      <c r="B52" s="69" t="s">
        <v>131</v>
      </c>
      <c r="C52" s="71" t="s">
        <v>392</v>
      </c>
      <c r="D52" s="68"/>
      <c r="E52" s="138" t="s">
        <v>429</v>
      </c>
      <c r="F52" s="138">
        <v>0.61199999999999999</v>
      </c>
      <c r="G52" s="138" t="s">
        <v>444</v>
      </c>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55"/>
      <c r="AF52" s="147"/>
      <c r="AG52" s="147"/>
      <c r="AH52" s="147"/>
      <c r="AI52" s="147"/>
      <c r="AJ52" s="147"/>
      <c r="AK52" s="147"/>
      <c r="AL52" s="45" t="s">
        <v>132</v>
      </c>
    </row>
    <row r="53" spans="1:38" s="2" customFormat="1" ht="26.25" customHeight="1" thickBot="1" x14ac:dyDescent="0.3">
      <c r="A53" s="65" t="s">
        <v>119</v>
      </c>
      <c r="B53" s="69" t="s">
        <v>133</v>
      </c>
      <c r="C53" s="71" t="s">
        <v>134</v>
      </c>
      <c r="D53" s="68"/>
      <c r="E53" s="138" t="s">
        <v>428</v>
      </c>
      <c r="F53" s="138">
        <v>2.915</v>
      </c>
      <c r="G53" s="138" t="s">
        <v>444</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55"/>
      <c r="AF53" s="147"/>
      <c r="AG53" s="147"/>
      <c r="AH53" s="147"/>
      <c r="AI53" s="147"/>
      <c r="AJ53" s="147"/>
      <c r="AK53" s="147"/>
      <c r="AL53" s="45" t="s">
        <v>135</v>
      </c>
    </row>
    <row r="54" spans="1:38" s="2" customFormat="1" ht="37.5" customHeight="1" thickBot="1" x14ac:dyDescent="0.3">
      <c r="A54" s="65" t="s">
        <v>119</v>
      </c>
      <c r="B54" s="69" t="s">
        <v>136</v>
      </c>
      <c r="C54" s="71" t="s">
        <v>137</v>
      </c>
      <c r="D54" s="68"/>
      <c r="E54" s="138" t="s">
        <v>428</v>
      </c>
      <c r="F54" s="138" t="s">
        <v>444</v>
      </c>
      <c r="G54" s="138" t="s">
        <v>444</v>
      </c>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55"/>
      <c r="AF54" s="147"/>
      <c r="AG54" s="147"/>
      <c r="AH54" s="147"/>
      <c r="AI54" s="147"/>
      <c r="AJ54" s="147"/>
      <c r="AK54" s="147"/>
      <c r="AL54" s="45" t="s">
        <v>419</v>
      </c>
    </row>
    <row r="55" spans="1:38" s="2" customFormat="1" ht="26.25" customHeight="1" thickBot="1" x14ac:dyDescent="0.3">
      <c r="A55" s="65" t="s">
        <v>119</v>
      </c>
      <c r="B55" s="69" t="s">
        <v>138</v>
      </c>
      <c r="C55" s="71" t="s">
        <v>139</v>
      </c>
      <c r="D55" s="68"/>
      <c r="E55" s="138" t="s">
        <v>444</v>
      </c>
      <c r="F55" s="138" t="s">
        <v>444</v>
      </c>
      <c r="G55" s="138" t="s">
        <v>444</v>
      </c>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55"/>
      <c r="AF55" s="147"/>
      <c r="AG55" s="147"/>
      <c r="AH55" s="147"/>
      <c r="AI55" s="147"/>
      <c r="AJ55" s="147"/>
      <c r="AK55" s="147"/>
      <c r="AL55" s="45" t="s">
        <v>140</v>
      </c>
    </row>
    <row r="56" spans="1:38" s="2" customFormat="1" ht="26.25" customHeight="1" thickBot="1" x14ac:dyDescent="0.3">
      <c r="A56" s="69" t="s">
        <v>119</v>
      </c>
      <c r="B56" s="69" t="s">
        <v>141</v>
      </c>
      <c r="C56" s="71" t="s">
        <v>401</v>
      </c>
      <c r="D56" s="68"/>
      <c r="E56" s="138" t="s">
        <v>430</v>
      </c>
      <c r="F56" s="138" t="s">
        <v>430</v>
      </c>
      <c r="G56" s="138" t="s">
        <v>430</v>
      </c>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55"/>
      <c r="AF56" s="147"/>
      <c r="AG56" s="147"/>
      <c r="AH56" s="147"/>
      <c r="AI56" s="147"/>
      <c r="AJ56" s="147"/>
      <c r="AK56" s="147"/>
      <c r="AL56" s="45" t="s">
        <v>412</v>
      </c>
    </row>
    <row r="57" spans="1:38" s="2" customFormat="1" ht="26.25" customHeight="1" thickBot="1" x14ac:dyDescent="0.3">
      <c r="A57" s="65" t="s">
        <v>53</v>
      </c>
      <c r="B57" s="65" t="s">
        <v>143</v>
      </c>
      <c r="C57" s="66" t="s">
        <v>144</v>
      </c>
      <c r="D57" s="67"/>
      <c r="E57" s="138" t="s">
        <v>429</v>
      </c>
      <c r="F57" s="138" t="s">
        <v>429</v>
      </c>
      <c r="G57" s="138" t="s">
        <v>429</v>
      </c>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55"/>
      <c r="AF57" s="147"/>
      <c r="AG57" s="147"/>
      <c r="AH57" s="147"/>
      <c r="AI57" s="147"/>
      <c r="AJ57" s="147"/>
      <c r="AK57" s="147"/>
      <c r="AL57" s="45" t="s">
        <v>145</v>
      </c>
    </row>
    <row r="58" spans="1:38" s="2" customFormat="1" ht="26.25" customHeight="1" thickBot="1" x14ac:dyDescent="0.3">
      <c r="A58" s="65" t="s">
        <v>53</v>
      </c>
      <c r="B58" s="65" t="s">
        <v>146</v>
      </c>
      <c r="C58" s="66" t="s">
        <v>147</v>
      </c>
      <c r="D58" s="67"/>
      <c r="E58" s="138" t="s">
        <v>429</v>
      </c>
      <c r="F58" s="138" t="s">
        <v>429</v>
      </c>
      <c r="G58" s="138" t="s">
        <v>429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55"/>
      <c r="AF58" s="147"/>
      <c r="AG58" s="147"/>
      <c r="AH58" s="147"/>
      <c r="AI58" s="147"/>
      <c r="AJ58" s="147"/>
      <c r="AK58" s="147"/>
      <c r="AL58" s="45" t="s">
        <v>148</v>
      </c>
    </row>
    <row r="59" spans="1:38" s="2" customFormat="1" ht="26.25" customHeight="1" thickBot="1" x14ac:dyDescent="0.3">
      <c r="A59" s="65" t="s">
        <v>53</v>
      </c>
      <c r="B59" s="73" t="s">
        <v>149</v>
      </c>
      <c r="C59" s="66" t="s">
        <v>402</v>
      </c>
      <c r="D59" s="67"/>
      <c r="E59" s="138" t="s">
        <v>429</v>
      </c>
      <c r="F59" s="138">
        <v>0</v>
      </c>
      <c r="G59" s="138" t="s">
        <v>429</v>
      </c>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55"/>
      <c r="AF59" s="147"/>
      <c r="AG59" s="147"/>
      <c r="AH59" s="147"/>
      <c r="AI59" s="147"/>
      <c r="AJ59" s="147"/>
      <c r="AK59" s="147"/>
      <c r="AL59" s="45" t="s">
        <v>420</v>
      </c>
    </row>
    <row r="60" spans="1:38" s="2" customFormat="1" ht="26.25" customHeight="1" thickBot="1" x14ac:dyDescent="0.3">
      <c r="A60" s="65" t="s">
        <v>53</v>
      </c>
      <c r="B60" s="73" t="s">
        <v>150</v>
      </c>
      <c r="C60" s="66" t="s">
        <v>151</v>
      </c>
      <c r="D60" s="112"/>
      <c r="E60" s="138" t="s">
        <v>428</v>
      </c>
      <c r="F60" s="138" t="s">
        <v>428</v>
      </c>
      <c r="G60" s="138" t="s">
        <v>428</v>
      </c>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55"/>
      <c r="AF60" s="147"/>
      <c r="AG60" s="147"/>
      <c r="AH60" s="147"/>
      <c r="AI60" s="147"/>
      <c r="AJ60" s="147"/>
      <c r="AK60" s="147"/>
      <c r="AL60" s="45" t="s">
        <v>421</v>
      </c>
    </row>
    <row r="61" spans="1:38" s="2" customFormat="1" ht="26.25" customHeight="1" thickBot="1" x14ac:dyDescent="0.3">
      <c r="A61" s="65" t="s">
        <v>53</v>
      </c>
      <c r="B61" s="73" t="s">
        <v>152</v>
      </c>
      <c r="C61" s="66" t="s">
        <v>153</v>
      </c>
      <c r="D61" s="67"/>
      <c r="E61" s="138" t="s">
        <v>428</v>
      </c>
      <c r="F61" s="138" t="s">
        <v>428</v>
      </c>
      <c r="G61" s="138" t="s">
        <v>428</v>
      </c>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55"/>
      <c r="AF61" s="147"/>
      <c r="AG61" s="147"/>
      <c r="AH61" s="147"/>
      <c r="AI61" s="147"/>
      <c r="AJ61" s="147"/>
      <c r="AK61" s="147"/>
      <c r="AL61" s="45" t="s">
        <v>422</v>
      </c>
    </row>
    <row r="62" spans="1:38" s="2" customFormat="1" ht="26.25" customHeight="1" thickBot="1" x14ac:dyDescent="0.3">
      <c r="A62" s="65" t="s">
        <v>53</v>
      </c>
      <c r="B62" s="73" t="s">
        <v>154</v>
      </c>
      <c r="C62" s="66" t="s">
        <v>155</v>
      </c>
      <c r="D62" s="67"/>
      <c r="E62" s="138" t="s">
        <v>428</v>
      </c>
      <c r="F62" s="138" t="s">
        <v>428</v>
      </c>
      <c r="G62" s="138" t="s">
        <v>428</v>
      </c>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55"/>
      <c r="AF62" s="147"/>
      <c r="AG62" s="147"/>
      <c r="AH62" s="147"/>
      <c r="AI62" s="147"/>
      <c r="AJ62" s="147"/>
      <c r="AK62" s="147"/>
      <c r="AL62" s="45" t="s">
        <v>423</v>
      </c>
    </row>
    <row r="63" spans="1:38" s="2" customFormat="1" ht="26.25" customHeight="1" thickBot="1" x14ac:dyDescent="0.3">
      <c r="A63" s="65" t="s">
        <v>53</v>
      </c>
      <c r="B63" s="73" t="s">
        <v>156</v>
      </c>
      <c r="C63" s="71" t="s">
        <v>157</v>
      </c>
      <c r="D63" s="74"/>
      <c r="E63" s="138" t="s">
        <v>428</v>
      </c>
      <c r="F63" s="138" t="s">
        <v>428</v>
      </c>
      <c r="G63" s="138" t="s">
        <v>428</v>
      </c>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55"/>
      <c r="AF63" s="147"/>
      <c r="AG63" s="147"/>
      <c r="AH63" s="147"/>
      <c r="AI63" s="147"/>
      <c r="AJ63" s="147"/>
      <c r="AK63" s="147"/>
      <c r="AL63" s="45" t="s">
        <v>412</v>
      </c>
    </row>
    <row r="64" spans="1:38" s="2" customFormat="1" ht="26.25" customHeight="1" thickBot="1" x14ac:dyDescent="0.3">
      <c r="A64" s="65" t="s">
        <v>53</v>
      </c>
      <c r="B64" s="73" t="s">
        <v>158</v>
      </c>
      <c r="C64" s="66" t="s">
        <v>159</v>
      </c>
      <c r="D64" s="67"/>
      <c r="E64" s="138" t="s">
        <v>430</v>
      </c>
      <c r="F64" s="138" t="s">
        <v>430</v>
      </c>
      <c r="G64" s="138" t="s">
        <v>430</v>
      </c>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55"/>
      <c r="AF64" s="147"/>
      <c r="AG64" s="147"/>
      <c r="AH64" s="147"/>
      <c r="AI64" s="147"/>
      <c r="AJ64" s="147"/>
      <c r="AK64" s="147"/>
      <c r="AL64" s="45" t="s">
        <v>160</v>
      </c>
    </row>
    <row r="65" spans="1:38" s="2" customFormat="1" ht="26.25" customHeight="1" thickBot="1" x14ac:dyDescent="0.3">
      <c r="A65" s="65" t="s">
        <v>53</v>
      </c>
      <c r="B65" s="69" t="s">
        <v>161</v>
      </c>
      <c r="C65" s="66" t="s">
        <v>162</v>
      </c>
      <c r="D65" s="67"/>
      <c r="E65" s="138">
        <v>2.105</v>
      </c>
      <c r="F65" s="138" t="s">
        <v>428</v>
      </c>
      <c r="G65" s="138" t="s">
        <v>428</v>
      </c>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55"/>
      <c r="AF65" s="147"/>
      <c r="AG65" s="147"/>
      <c r="AH65" s="147"/>
      <c r="AI65" s="147"/>
      <c r="AJ65" s="147"/>
      <c r="AK65" s="147"/>
      <c r="AL65" s="45" t="s">
        <v>163</v>
      </c>
    </row>
    <row r="66" spans="1:38" s="2" customFormat="1" ht="26.25" customHeight="1" thickBot="1" x14ac:dyDescent="0.3">
      <c r="A66" s="65" t="s">
        <v>53</v>
      </c>
      <c r="B66" s="69" t="s">
        <v>164</v>
      </c>
      <c r="C66" s="66" t="s">
        <v>165</v>
      </c>
      <c r="D66" s="67"/>
      <c r="E66" s="138" t="s">
        <v>430</v>
      </c>
      <c r="F66" s="138" t="s">
        <v>428</v>
      </c>
      <c r="G66" s="138" t="s">
        <v>430</v>
      </c>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55"/>
      <c r="AF66" s="147"/>
      <c r="AG66" s="147"/>
      <c r="AH66" s="147"/>
      <c r="AI66" s="147"/>
      <c r="AJ66" s="147"/>
      <c r="AK66" s="147"/>
      <c r="AL66" s="45" t="s">
        <v>166</v>
      </c>
    </row>
    <row r="67" spans="1:38" s="2" customFormat="1" ht="26.25" customHeight="1" thickBot="1" x14ac:dyDescent="0.3">
      <c r="A67" s="65" t="s">
        <v>53</v>
      </c>
      <c r="B67" s="69" t="s">
        <v>167</v>
      </c>
      <c r="C67" s="66" t="s">
        <v>168</v>
      </c>
      <c r="D67" s="67"/>
      <c r="E67" s="138" t="s">
        <v>430</v>
      </c>
      <c r="F67" s="138" t="s">
        <v>430</v>
      </c>
      <c r="G67" s="138" t="s">
        <v>430</v>
      </c>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55"/>
      <c r="AF67" s="147"/>
      <c r="AG67" s="147"/>
      <c r="AH67" s="147"/>
      <c r="AI67" s="147"/>
      <c r="AJ67" s="147"/>
      <c r="AK67" s="147"/>
      <c r="AL67" s="45" t="s">
        <v>169</v>
      </c>
    </row>
    <row r="68" spans="1:38" s="2" customFormat="1" ht="26.25" customHeight="1" thickBot="1" x14ac:dyDescent="0.3">
      <c r="A68" s="65" t="s">
        <v>53</v>
      </c>
      <c r="B68" s="69" t="s">
        <v>170</v>
      </c>
      <c r="C68" s="66" t="s">
        <v>171</v>
      </c>
      <c r="D68" s="67"/>
      <c r="E68" s="138" t="s">
        <v>430</v>
      </c>
      <c r="F68" s="138" t="s">
        <v>430</v>
      </c>
      <c r="G68" s="138" t="s">
        <v>430</v>
      </c>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55"/>
      <c r="AF68" s="147"/>
      <c r="AG68" s="147"/>
      <c r="AH68" s="147"/>
      <c r="AI68" s="147"/>
      <c r="AJ68" s="147"/>
      <c r="AK68" s="147"/>
      <c r="AL68" s="45" t="s">
        <v>172</v>
      </c>
    </row>
    <row r="69" spans="1:38" s="2" customFormat="1" ht="26.25" customHeight="1" thickBot="1" x14ac:dyDescent="0.3">
      <c r="A69" s="65" t="s">
        <v>53</v>
      </c>
      <c r="B69" s="65" t="s">
        <v>173</v>
      </c>
      <c r="C69" s="66" t="s">
        <v>174</v>
      </c>
      <c r="D69" s="72"/>
      <c r="E69" s="138" t="s">
        <v>430</v>
      </c>
      <c r="F69" s="138" t="s">
        <v>430</v>
      </c>
      <c r="G69" s="138" t="s">
        <v>430</v>
      </c>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55"/>
      <c r="AF69" s="147"/>
      <c r="AG69" s="147"/>
      <c r="AH69" s="147"/>
      <c r="AI69" s="147"/>
      <c r="AJ69" s="147"/>
      <c r="AK69" s="149"/>
      <c r="AL69" s="45" t="s">
        <v>175</v>
      </c>
    </row>
    <row r="70" spans="1:38" s="2" customFormat="1" ht="26.25" customHeight="1" thickBot="1" x14ac:dyDescent="0.3">
      <c r="A70" s="65" t="s">
        <v>53</v>
      </c>
      <c r="B70" s="65" t="s">
        <v>176</v>
      </c>
      <c r="C70" s="66" t="s">
        <v>385</v>
      </c>
      <c r="D70" s="72"/>
      <c r="E70" s="138" t="s">
        <v>430</v>
      </c>
      <c r="F70" s="138" t="s">
        <v>430</v>
      </c>
      <c r="G70" s="138" t="s">
        <v>430</v>
      </c>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55"/>
      <c r="AF70" s="147"/>
      <c r="AG70" s="147"/>
      <c r="AH70" s="147"/>
      <c r="AI70" s="147"/>
      <c r="AJ70" s="147"/>
      <c r="AK70" s="147"/>
      <c r="AL70" s="45" t="s">
        <v>412</v>
      </c>
    </row>
    <row r="71" spans="1:38" s="2" customFormat="1" ht="26.25" customHeight="1" thickBot="1" x14ac:dyDescent="0.3">
      <c r="A71" s="65" t="s">
        <v>53</v>
      </c>
      <c r="B71" s="65" t="s">
        <v>177</v>
      </c>
      <c r="C71" s="66" t="s">
        <v>178</v>
      </c>
      <c r="D71" s="72"/>
      <c r="E71" s="138" t="s">
        <v>428</v>
      </c>
      <c r="F71" s="138" t="s">
        <v>428</v>
      </c>
      <c r="G71" s="138" t="s">
        <v>428</v>
      </c>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55"/>
      <c r="AF71" s="147"/>
      <c r="AG71" s="147"/>
      <c r="AH71" s="147"/>
      <c r="AI71" s="147"/>
      <c r="AJ71" s="147"/>
      <c r="AK71" s="147"/>
      <c r="AL71" s="45" t="s">
        <v>412</v>
      </c>
    </row>
    <row r="72" spans="1:38" s="2" customFormat="1" ht="26.25" customHeight="1" thickBot="1" x14ac:dyDescent="0.3">
      <c r="A72" s="65" t="s">
        <v>53</v>
      </c>
      <c r="B72" s="65" t="s">
        <v>179</v>
      </c>
      <c r="C72" s="66" t="s">
        <v>180</v>
      </c>
      <c r="D72" s="67"/>
      <c r="E72" s="138" t="s">
        <v>429</v>
      </c>
      <c r="F72" s="138" t="s">
        <v>429</v>
      </c>
      <c r="G72" s="138" t="s">
        <v>429</v>
      </c>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55"/>
      <c r="AF72" s="147"/>
      <c r="AG72" s="147"/>
      <c r="AH72" s="147"/>
      <c r="AI72" s="147"/>
      <c r="AJ72" s="147"/>
      <c r="AK72" s="147"/>
      <c r="AL72" s="45" t="s">
        <v>181</v>
      </c>
    </row>
    <row r="73" spans="1:38" s="2" customFormat="1" ht="26.25" customHeight="1" thickBot="1" x14ac:dyDescent="0.3">
      <c r="A73" s="65" t="s">
        <v>53</v>
      </c>
      <c r="B73" s="65" t="s">
        <v>182</v>
      </c>
      <c r="C73" s="66" t="s">
        <v>183</v>
      </c>
      <c r="D73" s="67"/>
      <c r="E73" s="138" t="s">
        <v>428</v>
      </c>
      <c r="F73" s="138" t="s">
        <v>428</v>
      </c>
      <c r="G73" s="138" t="s">
        <v>428</v>
      </c>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55"/>
      <c r="AF73" s="147"/>
      <c r="AG73" s="147"/>
      <c r="AH73" s="147"/>
      <c r="AI73" s="147"/>
      <c r="AJ73" s="147"/>
      <c r="AK73" s="147"/>
      <c r="AL73" s="45" t="s">
        <v>184</v>
      </c>
    </row>
    <row r="74" spans="1:38" s="2" customFormat="1" ht="26.25" customHeight="1" thickBot="1" x14ac:dyDescent="0.3">
      <c r="A74" s="65" t="s">
        <v>53</v>
      </c>
      <c r="B74" s="65" t="s">
        <v>185</v>
      </c>
      <c r="C74" s="66" t="s">
        <v>186</v>
      </c>
      <c r="D74" s="67"/>
      <c r="E74" s="138" t="s">
        <v>430</v>
      </c>
      <c r="F74" s="138" t="s">
        <v>430</v>
      </c>
      <c r="G74" s="138" t="s">
        <v>430</v>
      </c>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55"/>
      <c r="AF74" s="147"/>
      <c r="AG74" s="147"/>
      <c r="AH74" s="147"/>
      <c r="AI74" s="147"/>
      <c r="AJ74" s="147"/>
      <c r="AK74" s="147"/>
      <c r="AL74" s="45" t="s">
        <v>187</v>
      </c>
    </row>
    <row r="75" spans="1:38" s="2" customFormat="1" ht="26.25" customHeight="1" thickBot="1" x14ac:dyDescent="0.3">
      <c r="A75" s="65" t="s">
        <v>53</v>
      </c>
      <c r="B75" s="65" t="s">
        <v>188</v>
      </c>
      <c r="C75" s="66" t="s">
        <v>189</v>
      </c>
      <c r="D75" s="72"/>
      <c r="E75" s="138" t="s">
        <v>430</v>
      </c>
      <c r="F75" s="138" t="s">
        <v>430</v>
      </c>
      <c r="G75" s="138" t="s">
        <v>430</v>
      </c>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55"/>
      <c r="AF75" s="147"/>
      <c r="AG75" s="147"/>
      <c r="AH75" s="147"/>
      <c r="AI75" s="147"/>
      <c r="AJ75" s="147"/>
      <c r="AK75" s="147"/>
      <c r="AL75" s="45" t="s">
        <v>190</v>
      </c>
    </row>
    <row r="76" spans="1:38" s="2" customFormat="1" ht="26.25" customHeight="1" thickBot="1" x14ac:dyDescent="0.3">
      <c r="A76" s="65" t="s">
        <v>53</v>
      </c>
      <c r="B76" s="65" t="s">
        <v>191</v>
      </c>
      <c r="C76" s="66" t="s">
        <v>192</v>
      </c>
      <c r="D76" s="67"/>
      <c r="E76" s="138" t="s">
        <v>430</v>
      </c>
      <c r="F76" s="138" t="s">
        <v>430</v>
      </c>
      <c r="G76" s="138" t="s">
        <v>430</v>
      </c>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55"/>
      <c r="AF76" s="147"/>
      <c r="AG76" s="147"/>
      <c r="AH76" s="147"/>
      <c r="AI76" s="147"/>
      <c r="AJ76" s="147"/>
      <c r="AK76" s="147"/>
      <c r="AL76" s="45" t="s">
        <v>193</v>
      </c>
    </row>
    <row r="77" spans="1:38" s="2" customFormat="1" ht="26.25" customHeight="1" thickBot="1" x14ac:dyDescent="0.3">
      <c r="A77" s="65" t="s">
        <v>53</v>
      </c>
      <c r="B77" s="65" t="s">
        <v>194</v>
      </c>
      <c r="C77" s="66" t="s">
        <v>195</v>
      </c>
      <c r="D77" s="67"/>
      <c r="E77" s="138" t="s">
        <v>430</v>
      </c>
      <c r="F77" s="138" t="s">
        <v>430</v>
      </c>
      <c r="G77" s="138" t="s">
        <v>430</v>
      </c>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55"/>
      <c r="AF77" s="147"/>
      <c r="AG77" s="147"/>
      <c r="AH77" s="147"/>
      <c r="AI77" s="147"/>
      <c r="AJ77" s="147"/>
      <c r="AK77" s="147"/>
      <c r="AL77" s="45" t="s">
        <v>196</v>
      </c>
    </row>
    <row r="78" spans="1:38" s="2" customFormat="1" ht="26.25" customHeight="1" thickBot="1" x14ac:dyDescent="0.3">
      <c r="A78" s="65" t="s">
        <v>53</v>
      </c>
      <c r="B78" s="65" t="s">
        <v>197</v>
      </c>
      <c r="C78" s="66" t="s">
        <v>198</v>
      </c>
      <c r="D78" s="67"/>
      <c r="E78" s="138" t="s">
        <v>428</v>
      </c>
      <c r="F78" s="138" t="s">
        <v>428</v>
      </c>
      <c r="G78" s="138" t="s">
        <v>428</v>
      </c>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55"/>
      <c r="AF78" s="147"/>
      <c r="AG78" s="147"/>
      <c r="AH78" s="147"/>
      <c r="AI78" s="147"/>
      <c r="AJ78" s="147"/>
      <c r="AK78" s="147"/>
      <c r="AL78" s="45" t="s">
        <v>199</v>
      </c>
    </row>
    <row r="79" spans="1:38" s="2" customFormat="1" ht="26.25" customHeight="1" thickBot="1" x14ac:dyDescent="0.3">
      <c r="A79" s="65" t="s">
        <v>53</v>
      </c>
      <c r="B79" s="65" t="s">
        <v>200</v>
      </c>
      <c r="C79" s="66" t="s">
        <v>201</v>
      </c>
      <c r="D79" s="67"/>
      <c r="E79" s="138" t="s">
        <v>430</v>
      </c>
      <c r="F79" s="138" t="s">
        <v>430</v>
      </c>
      <c r="G79" s="138" t="s">
        <v>430</v>
      </c>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55"/>
      <c r="AF79" s="147"/>
      <c r="AG79" s="147"/>
      <c r="AH79" s="147"/>
      <c r="AI79" s="147"/>
      <c r="AJ79" s="147"/>
      <c r="AK79" s="147"/>
      <c r="AL79" s="45" t="s">
        <v>202</v>
      </c>
    </row>
    <row r="80" spans="1:38" s="2" customFormat="1" ht="26.25" customHeight="1" thickBot="1" x14ac:dyDescent="0.3">
      <c r="A80" s="65" t="s">
        <v>53</v>
      </c>
      <c r="B80" s="69" t="s">
        <v>203</v>
      </c>
      <c r="C80" s="71" t="s">
        <v>204</v>
      </c>
      <c r="D80" s="67"/>
      <c r="E80" s="138" t="s">
        <v>428</v>
      </c>
      <c r="F80" s="138" t="s">
        <v>428</v>
      </c>
      <c r="G80" s="138" t="s">
        <v>428</v>
      </c>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55"/>
      <c r="AF80" s="147"/>
      <c r="AG80" s="147"/>
      <c r="AH80" s="147"/>
      <c r="AI80" s="147"/>
      <c r="AJ80" s="147"/>
      <c r="AK80" s="147"/>
      <c r="AL80" s="45" t="s">
        <v>412</v>
      </c>
    </row>
    <row r="81" spans="1:38" s="2" customFormat="1" ht="26.25" customHeight="1" thickBot="1" x14ac:dyDescent="0.3">
      <c r="A81" s="65" t="s">
        <v>53</v>
      </c>
      <c r="B81" s="69" t="s">
        <v>205</v>
      </c>
      <c r="C81" s="71" t="s">
        <v>206</v>
      </c>
      <c r="D81" s="67"/>
      <c r="E81" s="138" t="s">
        <v>444</v>
      </c>
      <c r="F81" s="138" t="s">
        <v>444</v>
      </c>
      <c r="G81" s="138" t="s">
        <v>444</v>
      </c>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55"/>
      <c r="AF81" s="147"/>
      <c r="AG81" s="147"/>
      <c r="AH81" s="147"/>
      <c r="AI81" s="147"/>
      <c r="AJ81" s="147"/>
      <c r="AK81" s="147"/>
      <c r="AL81" s="45" t="s">
        <v>207</v>
      </c>
    </row>
    <row r="82" spans="1:38" s="2" customFormat="1" ht="26.25" customHeight="1" thickBot="1" x14ac:dyDescent="0.3">
      <c r="A82" s="65" t="s">
        <v>208</v>
      </c>
      <c r="B82" s="69" t="s">
        <v>209</v>
      </c>
      <c r="C82" s="75" t="s">
        <v>210</v>
      </c>
      <c r="D82" s="67"/>
      <c r="E82" s="138" t="s">
        <v>428</v>
      </c>
      <c r="F82" s="138" t="s">
        <v>429</v>
      </c>
      <c r="G82" s="138" t="s">
        <v>428</v>
      </c>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55"/>
      <c r="AF82" s="147"/>
      <c r="AG82" s="147"/>
      <c r="AH82" s="147"/>
      <c r="AI82" s="147"/>
      <c r="AJ82" s="147"/>
      <c r="AK82" s="147"/>
      <c r="AL82" s="45" t="s">
        <v>219</v>
      </c>
    </row>
    <row r="83" spans="1:38" s="2" customFormat="1" ht="26.25" customHeight="1" thickBot="1" x14ac:dyDescent="0.3">
      <c r="A83" s="65" t="s">
        <v>53</v>
      </c>
      <c r="B83" s="76" t="s">
        <v>211</v>
      </c>
      <c r="C83" s="77" t="s">
        <v>212</v>
      </c>
      <c r="D83" s="67"/>
      <c r="E83" s="138" t="s">
        <v>444</v>
      </c>
      <c r="F83" s="138" t="s">
        <v>444</v>
      </c>
      <c r="G83" s="138" t="s">
        <v>444</v>
      </c>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55"/>
      <c r="AF83" s="147"/>
      <c r="AG83" s="147"/>
      <c r="AH83" s="147"/>
      <c r="AI83" s="147"/>
      <c r="AJ83" s="147"/>
      <c r="AK83" s="147"/>
      <c r="AL83" s="148" t="s">
        <v>438</v>
      </c>
    </row>
    <row r="84" spans="1:38" s="2" customFormat="1" ht="26.25" customHeight="1" thickBot="1" x14ac:dyDescent="0.3">
      <c r="A84" s="65" t="s">
        <v>53</v>
      </c>
      <c r="B84" s="76" t="s">
        <v>213</v>
      </c>
      <c r="C84" s="77" t="s">
        <v>214</v>
      </c>
      <c r="D84" s="67"/>
      <c r="E84" s="138" t="s">
        <v>428</v>
      </c>
      <c r="F84" s="138" t="s">
        <v>430</v>
      </c>
      <c r="G84" s="138" t="s">
        <v>428</v>
      </c>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55"/>
      <c r="AF84" s="147"/>
      <c r="AG84" s="147"/>
      <c r="AH84" s="147"/>
      <c r="AI84" s="147"/>
      <c r="AJ84" s="147"/>
      <c r="AK84" s="147"/>
      <c r="AL84" s="45" t="s">
        <v>412</v>
      </c>
    </row>
    <row r="85" spans="1:38" s="2" customFormat="1" ht="26.25" customHeight="1" thickBot="1" x14ac:dyDescent="0.3">
      <c r="A85" s="65" t="s">
        <v>208</v>
      </c>
      <c r="B85" s="71" t="s">
        <v>215</v>
      </c>
      <c r="C85" s="77" t="s">
        <v>403</v>
      </c>
      <c r="D85" s="67"/>
      <c r="E85" s="138" t="s">
        <v>428</v>
      </c>
      <c r="F85" s="138" t="s">
        <v>429</v>
      </c>
      <c r="G85" s="138" t="s">
        <v>428</v>
      </c>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55"/>
      <c r="AF85" s="147"/>
      <c r="AG85" s="147"/>
      <c r="AH85" s="147"/>
      <c r="AI85" s="147"/>
      <c r="AJ85" s="147"/>
      <c r="AK85" s="147"/>
      <c r="AL85" s="45" t="s">
        <v>216</v>
      </c>
    </row>
    <row r="86" spans="1:38" s="2" customFormat="1" ht="26.25" customHeight="1" thickBot="1" x14ac:dyDescent="0.3">
      <c r="A86" s="65" t="s">
        <v>208</v>
      </c>
      <c r="B86" s="71" t="s">
        <v>217</v>
      </c>
      <c r="C86" s="75" t="s">
        <v>218</v>
      </c>
      <c r="D86" s="67"/>
      <c r="E86" s="138" t="s">
        <v>428</v>
      </c>
      <c r="F86" s="138" t="s">
        <v>429</v>
      </c>
      <c r="G86" s="138" t="s">
        <v>428</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55"/>
      <c r="AF86" s="147"/>
      <c r="AG86" s="147"/>
      <c r="AH86" s="147"/>
      <c r="AI86" s="147"/>
      <c r="AJ86" s="147"/>
      <c r="AK86" s="147"/>
      <c r="AL86" s="45" t="s">
        <v>219</v>
      </c>
    </row>
    <row r="87" spans="1:38" s="2" customFormat="1" ht="26.25" customHeight="1" thickBot="1" x14ac:dyDescent="0.3">
      <c r="A87" s="65" t="s">
        <v>208</v>
      </c>
      <c r="B87" s="71" t="s">
        <v>220</v>
      </c>
      <c r="C87" s="75" t="s">
        <v>221</v>
      </c>
      <c r="D87" s="67"/>
      <c r="E87" s="138" t="s">
        <v>428</v>
      </c>
      <c r="F87" s="138" t="s">
        <v>429</v>
      </c>
      <c r="G87" s="138" t="s">
        <v>428</v>
      </c>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55"/>
      <c r="AF87" s="147"/>
      <c r="AG87" s="147"/>
      <c r="AH87" s="147"/>
      <c r="AI87" s="147"/>
      <c r="AJ87" s="147"/>
      <c r="AK87" s="147"/>
      <c r="AL87" s="45" t="s">
        <v>219</v>
      </c>
    </row>
    <row r="88" spans="1:38" s="2" customFormat="1" ht="26.25" customHeight="1" thickBot="1" x14ac:dyDescent="0.3">
      <c r="A88" s="65" t="s">
        <v>208</v>
      </c>
      <c r="B88" s="71" t="s">
        <v>222</v>
      </c>
      <c r="C88" s="75" t="s">
        <v>223</v>
      </c>
      <c r="D88" s="67"/>
      <c r="E88" s="138" t="s">
        <v>444</v>
      </c>
      <c r="F88" s="138" t="s">
        <v>429</v>
      </c>
      <c r="G88" s="138" t="s">
        <v>444</v>
      </c>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55"/>
      <c r="AF88" s="147"/>
      <c r="AG88" s="147"/>
      <c r="AH88" s="147"/>
      <c r="AI88" s="147"/>
      <c r="AJ88" s="147"/>
      <c r="AK88" s="147"/>
      <c r="AL88" s="45" t="s">
        <v>412</v>
      </c>
    </row>
    <row r="89" spans="1:38" s="2" customFormat="1" ht="26.25" customHeight="1" thickBot="1" x14ac:dyDescent="0.3">
      <c r="A89" s="65" t="s">
        <v>208</v>
      </c>
      <c r="B89" s="71" t="s">
        <v>224</v>
      </c>
      <c r="C89" s="75" t="s">
        <v>225</v>
      </c>
      <c r="D89" s="67"/>
      <c r="E89" s="138" t="s">
        <v>428</v>
      </c>
      <c r="F89" s="138" t="s">
        <v>429</v>
      </c>
      <c r="G89" s="138" t="s">
        <v>428</v>
      </c>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55"/>
      <c r="AF89" s="147"/>
      <c r="AG89" s="147"/>
      <c r="AH89" s="147"/>
      <c r="AI89" s="147"/>
      <c r="AJ89" s="147"/>
      <c r="AK89" s="147"/>
      <c r="AL89" s="45" t="s">
        <v>412</v>
      </c>
    </row>
    <row r="90" spans="1:38" s="7" customFormat="1" ht="26.25" customHeight="1" thickBot="1" x14ac:dyDescent="0.3">
      <c r="A90" s="65" t="s">
        <v>208</v>
      </c>
      <c r="B90" s="71" t="s">
        <v>226</v>
      </c>
      <c r="C90" s="75" t="s">
        <v>227</v>
      </c>
      <c r="D90" s="67"/>
      <c r="E90" s="138" t="s">
        <v>428</v>
      </c>
      <c r="F90" s="138" t="s">
        <v>429</v>
      </c>
      <c r="G90" s="138" t="s">
        <v>428</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55"/>
      <c r="AF90" s="147"/>
      <c r="AG90" s="147"/>
      <c r="AH90" s="147"/>
      <c r="AI90" s="147"/>
      <c r="AJ90" s="147"/>
      <c r="AK90" s="147"/>
      <c r="AL90" s="148" t="s">
        <v>439</v>
      </c>
    </row>
    <row r="91" spans="1:38" s="2" customFormat="1" ht="26.25" customHeight="1" thickBot="1" x14ac:dyDescent="0.3">
      <c r="A91" s="65" t="s">
        <v>208</v>
      </c>
      <c r="B91" s="69" t="s">
        <v>404</v>
      </c>
      <c r="C91" s="71" t="s">
        <v>228</v>
      </c>
      <c r="D91" s="67"/>
      <c r="E91" s="138" t="s">
        <v>444</v>
      </c>
      <c r="F91" s="138">
        <v>25.818000000000001</v>
      </c>
      <c r="G91" s="138" t="s">
        <v>444</v>
      </c>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55"/>
      <c r="AF91" s="147"/>
      <c r="AG91" s="147"/>
      <c r="AH91" s="147"/>
      <c r="AI91" s="147"/>
      <c r="AJ91" s="147"/>
      <c r="AK91" s="147"/>
      <c r="AL91" s="148" t="s">
        <v>440</v>
      </c>
    </row>
    <row r="92" spans="1:38" s="2" customFormat="1" ht="26.25" customHeight="1" thickBot="1" x14ac:dyDescent="0.3">
      <c r="A92" s="65" t="s">
        <v>53</v>
      </c>
      <c r="B92" s="65" t="s">
        <v>229</v>
      </c>
      <c r="C92" s="66" t="s">
        <v>230</v>
      </c>
      <c r="D92" s="72"/>
      <c r="E92" s="138" t="s">
        <v>430</v>
      </c>
      <c r="F92" s="138" t="s">
        <v>430</v>
      </c>
      <c r="G92" s="138" t="s">
        <v>430</v>
      </c>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55"/>
      <c r="AF92" s="147"/>
      <c r="AG92" s="147"/>
      <c r="AH92" s="147"/>
      <c r="AI92" s="147"/>
      <c r="AJ92" s="147"/>
      <c r="AK92" s="147"/>
      <c r="AL92" s="45" t="s">
        <v>231</v>
      </c>
    </row>
    <row r="93" spans="1:38" s="2" customFormat="1" ht="26.25" customHeight="1" thickBot="1" x14ac:dyDescent="0.3">
      <c r="A93" s="65" t="s">
        <v>53</v>
      </c>
      <c r="B93" s="69" t="s">
        <v>232</v>
      </c>
      <c r="C93" s="66" t="s">
        <v>405</v>
      </c>
      <c r="D93" s="72"/>
      <c r="E93" s="138" t="s">
        <v>428</v>
      </c>
      <c r="F93" s="138" t="s">
        <v>444</v>
      </c>
      <c r="G93" s="138" t="s">
        <v>428</v>
      </c>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55"/>
      <c r="AF93" s="147"/>
      <c r="AG93" s="147"/>
      <c r="AH93" s="147"/>
      <c r="AI93" s="147"/>
      <c r="AJ93" s="147"/>
      <c r="AK93" s="147"/>
      <c r="AL93" s="45" t="s">
        <v>233</v>
      </c>
    </row>
    <row r="94" spans="1:38" s="2" customFormat="1" ht="26.25" customHeight="1" thickBot="1" x14ac:dyDescent="0.3">
      <c r="A94" s="65" t="s">
        <v>53</v>
      </c>
      <c r="B94" s="78" t="s">
        <v>406</v>
      </c>
      <c r="C94" s="66" t="s">
        <v>234</v>
      </c>
      <c r="D94" s="67"/>
      <c r="E94" s="138" t="s">
        <v>430</v>
      </c>
      <c r="F94" s="138" t="s">
        <v>430</v>
      </c>
      <c r="G94" s="138" t="s">
        <v>430</v>
      </c>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55"/>
      <c r="AF94" s="147"/>
      <c r="AG94" s="147"/>
      <c r="AH94" s="147"/>
      <c r="AI94" s="147"/>
      <c r="AJ94" s="147"/>
      <c r="AK94" s="147"/>
      <c r="AL94" s="45" t="s">
        <v>412</v>
      </c>
    </row>
    <row r="95" spans="1:38" s="2" customFormat="1" ht="26.25" customHeight="1" thickBot="1" x14ac:dyDescent="0.3">
      <c r="A95" s="65" t="s">
        <v>53</v>
      </c>
      <c r="B95" s="78" t="s">
        <v>235</v>
      </c>
      <c r="C95" s="66" t="s">
        <v>236</v>
      </c>
      <c r="D95" s="72"/>
      <c r="E95" s="138" t="s">
        <v>428</v>
      </c>
      <c r="F95" s="138" t="s">
        <v>428</v>
      </c>
      <c r="G95" s="138" t="s">
        <v>428</v>
      </c>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55"/>
      <c r="AF95" s="147"/>
      <c r="AG95" s="147"/>
      <c r="AH95" s="147"/>
      <c r="AI95" s="147"/>
      <c r="AJ95" s="147"/>
      <c r="AK95" s="147"/>
      <c r="AL95" s="45" t="s">
        <v>412</v>
      </c>
    </row>
    <row r="96" spans="1:38" s="2" customFormat="1" ht="26.25" customHeight="1" thickBot="1" x14ac:dyDescent="0.3">
      <c r="A96" s="65" t="s">
        <v>53</v>
      </c>
      <c r="B96" s="69" t="s">
        <v>237</v>
      </c>
      <c r="C96" s="66" t="s">
        <v>238</v>
      </c>
      <c r="D96" s="79"/>
      <c r="E96" s="138" t="s">
        <v>430</v>
      </c>
      <c r="F96" s="138" t="s">
        <v>430</v>
      </c>
      <c r="G96" s="138" t="s">
        <v>430</v>
      </c>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55"/>
      <c r="AF96" s="147"/>
      <c r="AG96" s="147"/>
      <c r="AH96" s="147"/>
      <c r="AI96" s="147"/>
      <c r="AJ96" s="147"/>
      <c r="AK96" s="147"/>
      <c r="AL96" s="45" t="s">
        <v>412</v>
      </c>
    </row>
    <row r="97" spans="1:38" s="2" customFormat="1" ht="26.25" customHeight="1" thickBot="1" x14ac:dyDescent="0.3">
      <c r="A97" s="65" t="s">
        <v>53</v>
      </c>
      <c r="B97" s="69" t="s">
        <v>239</v>
      </c>
      <c r="C97" s="66" t="s">
        <v>240</v>
      </c>
      <c r="D97" s="79"/>
      <c r="E97" s="138" t="s">
        <v>428</v>
      </c>
      <c r="F97" s="138" t="s">
        <v>428</v>
      </c>
      <c r="G97" s="138" t="s">
        <v>428</v>
      </c>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55"/>
      <c r="AF97" s="147"/>
      <c r="AG97" s="147"/>
      <c r="AH97" s="147"/>
      <c r="AI97" s="147"/>
      <c r="AJ97" s="147"/>
      <c r="AK97" s="147"/>
      <c r="AL97" s="45" t="s">
        <v>412</v>
      </c>
    </row>
    <row r="98" spans="1:38" s="2" customFormat="1" ht="26.25" customHeight="1" thickBot="1" x14ac:dyDescent="0.3">
      <c r="A98" s="65" t="s">
        <v>53</v>
      </c>
      <c r="B98" s="69" t="s">
        <v>241</v>
      </c>
      <c r="C98" s="71" t="s">
        <v>242</v>
      </c>
      <c r="D98" s="79"/>
      <c r="E98" s="138" t="s">
        <v>428</v>
      </c>
      <c r="F98" s="138" t="s">
        <v>428</v>
      </c>
      <c r="G98" s="138" t="s">
        <v>428</v>
      </c>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55"/>
      <c r="AF98" s="147"/>
      <c r="AG98" s="147"/>
      <c r="AH98" s="147"/>
      <c r="AI98" s="147"/>
      <c r="AJ98" s="147"/>
      <c r="AK98" s="147"/>
      <c r="AL98" s="45" t="s">
        <v>412</v>
      </c>
    </row>
    <row r="99" spans="1:38" s="2" customFormat="1" ht="26.25" customHeight="1" thickBot="1" x14ac:dyDescent="0.3">
      <c r="A99" s="65" t="s">
        <v>243</v>
      </c>
      <c r="B99" s="65" t="s">
        <v>244</v>
      </c>
      <c r="C99" s="66" t="s">
        <v>407</v>
      </c>
      <c r="D99" s="79"/>
      <c r="E99" s="138" t="s">
        <v>444</v>
      </c>
      <c r="F99" s="138" t="s">
        <v>444</v>
      </c>
      <c r="G99" s="138" t="s">
        <v>428</v>
      </c>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55"/>
      <c r="AF99" s="147"/>
      <c r="AG99" s="147"/>
      <c r="AH99" s="147"/>
      <c r="AI99" s="147"/>
      <c r="AJ99" s="147"/>
      <c r="AK99" s="147"/>
      <c r="AL99" s="45" t="s">
        <v>245</v>
      </c>
    </row>
    <row r="100" spans="1:38" s="2" customFormat="1" ht="26.25" customHeight="1" thickBot="1" x14ac:dyDescent="0.3">
      <c r="A100" s="65" t="s">
        <v>243</v>
      </c>
      <c r="B100" s="65" t="s">
        <v>246</v>
      </c>
      <c r="C100" s="66" t="s">
        <v>408</v>
      </c>
      <c r="D100" s="79"/>
      <c r="E100" s="138" t="s">
        <v>444</v>
      </c>
      <c r="F100" s="138" t="s">
        <v>444</v>
      </c>
      <c r="G100" s="138" t="s">
        <v>428</v>
      </c>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55"/>
      <c r="AF100" s="147"/>
      <c r="AG100" s="147"/>
      <c r="AH100" s="147"/>
      <c r="AI100" s="147"/>
      <c r="AJ100" s="147"/>
      <c r="AK100" s="147"/>
      <c r="AL100" s="45" t="s">
        <v>245</v>
      </c>
    </row>
    <row r="101" spans="1:38" s="2" customFormat="1" ht="26.25" customHeight="1" thickBot="1" x14ac:dyDescent="0.3">
      <c r="A101" s="65" t="s">
        <v>243</v>
      </c>
      <c r="B101" s="65" t="s">
        <v>247</v>
      </c>
      <c r="C101" s="66" t="s">
        <v>248</v>
      </c>
      <c r="D101" s="79"/>
      <c r="E101" s="138" t="s">
        <v>444</v>
      </c>
      <c r="F101" s="138" t="s">
        <v>444</v>
      </c>
      <c r="G101" s="138" t="s">
        <v>428</v>
      </c>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55"/>
      <c r="AF101" s="147"/>
      <c r="AG101" s="147"/>
      <c r="AH101" s="147"/>
      <c r="AI101" s="147"/>
      <c r="AJ101" s="147"/>
      <c r="AK101" s="147"/>
      <c r="AL101" s="45" t="s">
        <v>245</v>
      </c>
    </row>
    <row r="102" spans="1:38" s="2" customFormat="1" ht="26.25" customHeight="1" thickBot="1" x14ac:dyDescent="0.3">
      <c r="A102" s="65" t="s">
        <v>243</v>
      </c>
      <c r="B102" s="65" t="s">
        <v>249</v>
      </c>
      <c r="C102" s="66" t="s">
        <v>386</v>
      </c>
      <c r="D102" s="79"/>
      <c r="E102" s="138" t="s">
        <v>444</v>
      </c>
      <c r="F102" s="138" t="s">
        <v>444</v>
      </c>
      <c r="G102" s="138" t="s">
        <v>428</v>
      </c>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55"/>
      <c r="AF102" s="147"/>
      <c r="AG102" s="147"/>
      <c r="AH102" s="147"/>
      <c r="AI102" s="147"/>
      <c r="AJ102" s="147"/>
      <c r="AK102" s="147"/>
      <c r="AL102" s="45" t="s">
        <v>245</v>
      </c>
    </row>
    <row r="103" spans="1:38" s="2" customFormat="1" ht="26.25" customHeight="1" thickBot="1" x14ac:dyDescent="0.3">
      <c r="A103" s="65" t="s">
        <v>243</v>
      </c>
      <c r="B103" s="65" t="s">
        <v>250</v>
      </c>
      <c r="C103" s="66" t="s">
        <v>251</v>
      </c>
      <c r="D103" s="79"/>
      <c r="E103" s="138" t="s">
        <v>430</v>
      </c>
      <c r="F103" s="138" t="s">
        <v>430</v>
      </c>
      <c r="G103" s="138" t="s">
        <v>428</v>
      </c>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55"/>
      <c r="AF103" s="147"/>
      <c r="AG103" s="147"/>
      <c r="AH103" s="147"/>
      <c r="AI103" s="147"/>
      <c r="AJ103" s="147"/>
      <c r="AK103" s="147"/>
      <c r="AL103" s="45" t="s">
        <v>245</v>
      </c>
    </row>
    <row r="104" spans="1:38" s="2" customFormat="1" ht="26.25" customHeight="1" thickBot="1" x14ac:dyDescent="0.3">
      <c r="A104" s="65" t="s">
        <v>243</v>
      </c>
      <c r="B104" s="65" t="s">
        <v>252</v>
      </c>
      <c r="C104" s="66" t="s">
        <v>253</v>
      </c>
      <c r="D104" s="79"/>
      <c r="E104" s="138" t="s">
        <v>444</v>
      </c>
      <c r="F104" s="138" t="s">
        <v>444</v>
      </c>
      <c r="G104" s="138" t="s">
        <v>428</v>
      </c>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55"/>
      <c r="AF104" s="147"/>
      <c r="AG104" s="147"/>
      <c r="AH104" s="147"/>
      <c r="AI104" s="147"/>
      <c r="AJ104" s="147"/>
      <c r="AK104" s="147"/>
      <c r="AL104" s="45" t="s">
        <v>245</v>
      </c>
    </row>
    <row r="105" spans="1:38" s="2" customFormat="1" ht="26.25" customHeight="1" thickBot="1" x14ac:dyDescent="0.3">
      <c r="A105" s="65" t="s">
        <v>243</v>
      </c>
      <c r="B105" s="65" t="s">
        <v>254</v>
      </c>
      <c r="C105" s="66" t="s">
        <v>255</v>
      </c>
      <c r="D105" s="79"/>
      <c r="E105" s="138" t="s">
        <v>444</v>
      </c>
      <c r="F105" s="138" t="s">
        <v>444</v>
      </c>
      <c r="G105" s="138" t="s">
        <v>428</v>
      </c>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55"/>
      <c r="AF105" s="147"/>
      <c r="AG105" s="147"/>
      <c r="AH105" s="147"/>
      <c r="AI105" s="147"/>
      <c r="AJ105" s="147"/>
      <c r="AK105" s="147"/>
      <c r="AL105" s="45" t="s">
        <v>245</v>
      </c>
    </row>
    <row r="106" spans="1:38" s="2" customFormat="1" ht="26.25" customHeight="1" thickBot="1" x14ac:dyDescent="0.3">
      <c r="A106" s="65" t="s">
        <v>243</v>
      </c>
      <c r="B106" s="65" t="s">
        <v>256</v>
      </c>
      <c r="C106" s="66" t="s">
        <v>257</v>
      </c>
      <c r="D106" s="79"/>
      <c r="E106" s="138" t="s">
        <v>444</v>
      </c>
      <c r="F106" s="138" t="s">
        <v>444</v>
      </c>
      <c r="G106" s="138" t="s">
        <v>428</v>
      </c>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55"/>
      <c r="AF106" s="147"/>
      <c r="AG106" s="147"/>
      <c r="AH106" s="147"/>
      <c r="AI106" s="147"/>
      <c r="AJ106" s="147"/>
      <c r="AK106" s="147"/>
      <c r="AL106" s="45" t="s">
        <v>245</v>
      </c>
    </row>
    <row r="107" spans="1:38" s="2" customFormat="1" ht="26.25" customHeight="1" thickBot="1" x14ac:dyDescent="0.3">
      <c r="A107" s="65" t="s">
        <v>243</v>
      </c>
      <c r="B107" s="65" t="s">
        <v>258</v>
      </c>
      <c r="C107" s="66" t="s">
        <v>379</v>
      </c>
      <c r="D107" s="79"/>
      <c r="E107" s="138" t="s">
        <v>444</v>
      </c>
      <c r="F107" s="138" t="s">
        <v>444</v>
      </c>
      <c r="G107" s="138" t="s">
        <v>428</v>
      </c>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55"/>
      <c r="AF107" s="147"/>
      <c r="AG107" s="147"/>
      <c r="AH107" s="147"/>
      <c r="AI107" s="147"/>
      <c r="AJ107" s="147"/>
      <c r="AK107" s="147"/>
      <c r="AL107" s="45" t="s">
        <v>245</v>
      </c>
    </row>
    <row r="108" spans="1:38" s="2" customFormat="1" ht="26.25" customHeight="1" thickBot="1" x14ac:dyDescent="0.3">
      <c r="A108" s="65" t="s">
        <v>243</v>
      </c>
      <c r="B108" s="65" t="s">
        <v>259</v>
      </c>
      <c r="C108" s="66" t="s">
        <v>380</v>
      </c>
      <c r="D108" s="79"/>
      <c r="E108" s="138" t="s">
        <v>444</v>
      </c>
      <c r="F108" s="138" t="s">
        <v>444</v>
      </c>
      <c r="G108" s="138" t="s">
        <v>428</v>
      </c>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55"/>
      <c r="AF108" s="147"/>
      <c r="AG108" s="147"/>
      <c r="AH108" s="147"/>
      <c r="AI108" s="147"/>
      <c r="AJ108" s="147"/>
      <c r="AK108" s="147"/>
      <c r="AL108" s="45" t="s">
        <v>245</v>
      </c>
    </row>
    <row r="109" spans="1:38" s="2" customFormat="1" ht="26.25" customHeight="1" thickBot="1" x14ac:dyDescent="0.3">
      <c r="A109" s="65" t="s">
        <v>243</v>
      </c>
      <c r="B109" s="65" t="s">
        <v>260</v>
      </c>
      <c r="C109" s="66" t="s">
        <v>381</v>
      </c>
      <c r="D109" s="79"/>
      <c r="E109" s="138" t="s">
        <v>444</v>
      </c>
      <c r="F109" s="138" t="s">
        <v>444</v>
      </c>
      <c r="G109" s="138" t="s">
        <v>428</v>
      </c>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55"/>
      <c r="AF109" s="147"/>
      <c r="AG109" s="147"/>
      <c r="AH109" s="147"/>
      <c r="AI109" s="147"/>
      <c r="AJ109" s="147"/>
      <c r="AK109" s="147"/>
      <c r="AL109" s="45" t="s">
        <v>245</v>
      </c>
    </row>
    <row r="110" spans="1:38" s="2" customFormat="1" ht="26.25" customHeight="1" thickBot="1" x14ac:dyDescent="0.3">
      <c r="A110" s="65" t="s">
        <v>243</v>
      </c>
      <c r="B110" s="65" t="s">
        <v>261</v>
      </c>
      <c r="C110" s="66" t="s">
        <v>382</v>
      </c>
      <c r="D110" s="79"/>
      <c r="E110" s="138" t="s">
        <v>444</v>
      </c>
      <c r="F110" s="138" t="s">
        <v>444</v>
      </c>
      <c r="G110" s="138" t="s">
        <v>428</v>
      </c>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55"/>
      <c r="AF110" s="147"/>
      <c r="AG110" s="147"/>
      <c r="AH110" s="147"/>
      <c r="AI110" s="147"/>
      <c r="AJ110" s="147"/>
      <c r="AK110" s="147"/>
      <c r="AL110" s="45" t="s">
        <v>245</v>
      </c>
    </row>
    <row r="111" spans="1:38" s="2" customFormat="1" ht="26.25" customHeight="1" thickBot="1" x14ac:dyDescent="0.3">
      <c r="A111" s="65" t="s">
        <v>243</v>
      </c>
      <c r="B111" s="65" t="s">
        <v>262</v>
      </c>
      <c r="C111" s="66" t="s">
        <v>376</v>
      </c>
      <c r="D111" s="79"/>
      <c r="E111" s="138" t="s">
        <v>430</v>
      </c>
      <c r="F111" s="138" t="s">
        <v>430</v>
      </c>
      <c r="G111" s="138" t="s">
        <v>428</v>
      </c>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55"/>
      <c r="AF111" s="147"/>
      <c r="AG111" s="147"/>
      <c r="AH111" s="147"/>
      <c r="AI111" s="147"/>
      <c r="AJ111" s="147"/>
      <c r="AK111" s="147"/>
      <c r="AL111" s="45" t="s">
        <v>245</v>
      </c>
    </row>
    <row r="112" spans="1:38" s="2" customFormat="1" ht="26.25" customHeight="1" thickBot="1" x14ac:dyDescent="0.3">
      <c r="A112" s="65" t="s">
        <v>263</v>
      </c>
      <c r="B112" s="65" t="s">
        <v>264</v>
      </c>
      <c r="C112" s="66" t="s">
        <v>265</v>
      </c>
      <c r="D112" s="67"/>
      <c r="E112" s="138" t="s">
        <v>444</v>
      </c>
      <c r="F112" s="138" t="s">
        <v>428</v>
      </c>
      <c r="G112" s="138" t="s">
        <v>428</v>
      </c>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55"/>
      <c r="AF112" s="147"/>
      <c r="AG112" s="147"/>
      <c r="AH112" s="147"/>
      <c r="AI112" s="147"/>
      <c r="AJ112" s="147"/>
      <c r="AK112" s="147"/>
      <c r="AL112" s="45" t="s">
        <v>418</v>
      </c>
    </row>
    <row r="113" spans="1:38" s="2" customFormat="1" ht="26.25" customHeight="1" thickBot="1" x14ac:dyDescent="0.3">
      <c r="A113" s="65" t="s">
        <v>263</v>
      </c>
      <c r="B113" s="80" t="s">
        <v>266</v>
      </c>
      <c r="C113" s="81" t="s">
        <v>267</v>
      </c>
      <c r="D113" s="67"/>
      <c r="E113" s="138" t="s">
        <v>444</v>
      </c>
      <c r="F113" s="138" t="s">
        <v>444</v>
      </c>
      <c r="G113" s="138" t="s">
        <v>428</v>
      </c>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55"/>
      <c r="AF113" s="147"/>
      <c r="AG113" s="147"/>
      <c r="AH113" s="147"/>
      <c r="AI113" s="147"/>
      <c r="AJ113" s="147"/>
      <c r="AK113" s="147"/>
      <c r="AL113" s="148" t="s">
        <v>435</v>
      </c>
    </row>
    <row r="114" spans="1:38" s="2" customFormat="1" ht="26.25" customHeight="1" thickBot="1" x14ac:dyDescent="0.3">
      <c r="A114" s="65" t="s">
        <v>263</v>
      </c>
      <c r="B114" s="80" t="s">
        <v>268</v>
      </c>
      <c r="C114" s="81" t="s">
        <v>387</v>
      </c>
      <c r="D114" s="67"/>
      <c r="E114" s="138" t="s">
        <v>444</v>
      </c>
      <c r="F114" s="138" t="s">
        <v>444</v>
      </c>
      <c r="G114" s="138" t="s">
        <v>428</v>
      </c>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55"/>
      <c r="AF114" s="147"/>
      <c r="AG114" s="147"/>
      <c r="AH114" s="147"/>
      <c r="AI114" s="147"/>
      <c r="AJ114" s="147"/>
      <c r="AK114" s="147"/>
      <c r="AL114" s="148" t="s">
        <v>436</v>
      </c>
    </row>
    <row r="115" spans="1:38" s="2" customFormat="1" ht="26.25" customHeight="1" thickBot="1" x14ac:dyDescent="0.3">
      <c r="A115" s="65" t="s">
        <v>263</v>
      </c>
      <c r="B115" s="80" t="s">
        <v>269</v>
      </c>
      <c r="C115" s="81" t="s">
        <v>270</v>
      </c>
      <c r="D115" s="67"/>
      <c r="E115" s="138" t="s">
        <v>444</v>
      </c>
      <c r="F115" s="138" t="s">
        <v>444</v>
      </c>
      <c r="G115" s="138" t="s">
        <v>428</v>
      </c>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55"/>
      <c r="AF115" s="147"/>
      <c r="AG115" s="147"/>
      <c r="AH115" s="147"/>
      <c r="AI115" s="147"/>
      <c r="AJ115" s="147"/>
      <c r="AK115" s="147"/>
      <c r="AL115" s="148" t="s">
        <v>437</v>
      </c>
    </row>
    <row r="116" spans="1:38" s="2" customFormat="1" ht="26.25" customHeight="1" thickBot="1" x14ac:dyDescent="0.3">
      <c r="A116" s="65" t="s">
        <v>263</v>
      </c>
      <c r="B116" s="65" t="s">
        <v>271</v>
      </c>
      <c r="C116" s="71" t="s">
        <v>409</v>
      </c>
      <c r="D116" s="67"/>
      <c r="E116" s="138" t="s">
        <v>444</v>
      </c>
      <c r="F116" s="138" t="s">
        <v>444</v>
      </c>
      <c r="G116" s="138" t="s">
        <v>428</v>
      </c>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55"/>
      <c r="AF116" s="147"/>
      <c r="AG116" s="147"/>
      <c r="AH116" s="147"/>
      <c r="AI116" s="147"/>
      <c r="AJ116" s="147"/>
      <c r="AK116" s="147"/>
      <c r="AL116" s="45" t="s">
        <v>412</v>
      </c>
    </row>
    <row r="117" spans="1:38" s="2" customFormat="1" ht="26.25" customHeight="1" thickBot="1" x14ac:dyDescent="0.3">
      <c r="A117" s="65" t="s">
        <v>263</v>
      </c>
      <c r="B117" s="65" t="s">
        <v>272</v>
      </c>
      <c r="C117" s="71" t="s">
        <v>273</v>
      </c>
      <c r="D117" s="67"/>
      <c r="E117" s="138" t="s">
        <v>444</v>
      </c>
      <c r="F117" s="138" t="s">
        <v>444</v>
      </c>
      <c r="G117" s="138" t="s">
        <v>428</v>
      </c>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55"/>
      <c r="AF117" s="147"/>
      <c r="AG117" s="147"/>
      <c r="AH117" s="147"/>
      <c r="AI117" s="147"/>
      <c r="AJ117" s="147"/>
      <c r="AK117" s="147"/>
      <c r="AL117" s="45" t="s">
        <v>412</v>
      </c>
    </row>
    <row r="118" spans="1:38" s="2" customFormat="1" ht="26.25" customHeight="1" thickBot="1" x14ac:dyDescent="0.3">
      <c r="A118" s="65" t="s">
        <v>263</v>
      </c>
      <c r="B118" s="65" t="s">
        <v>274</v>
      </c>
      <c r="C118" s="71" t="s">
        <v>410</v>
      </c>
      <c r="D118" s="67"/>
      <c r="E118" s="138" t="s">
        <v>444</v>
      </c>
      <c r="F118" s="138" t="s">
        <v>444</v>
      </c>
      <c r="G118" s="138" t="s">
        <v>428</v>
      </c>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55"/>
      <c r="AF118" s="147"/>
      <c r="AG118" s="147"/>
      <c r="AH118" s="147"/>
      <c r="AI118" s="147"/>
      <c r="AJ118" s="147"/>
      <c r="AK118" s="147"/>
      <c r="AL118" s="45" t="s">
        <v>412</v>
      </c>
    </row>
    <row r="119" spans="1:38" s="2" customFormat="1" ht="26.25" customHeight="1" thickBot="1" x14ac:dyDescent="0.3">
      <c r="A119" s="65" t="s">
        <v>263</v>
      </c>
      <c r="B119" s="65" t="s">
        <v>275</v>
      </c>
      <c r="C119" s="66" t="s">
        <v>276</v>
      </c>
      <c r="D119" s="67"/>
      <c r="E119" s="138" t="s">
        <v>428</v>
      </c>
      <c r="F119" s="138" t="s">
        <v>428</v>
      </c>
      <c r="G119" s="138" t="s">
        <v>428</v>
      </c>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55"/>
      <c r="AF119" s="147"/>
      <c r="AG119" s="147"/>
      <c r="AH119" s="147"/>
      <c r="AI119" s="147"/>
      <c r="AJ119" s="147"/>
      <c r="AK119" s="147"/>
      <c r="AL119" s="148" t="s">
        <v>433</v>
      </c>
    </row>
    <row r="120" spans="1:38" s="2" customFormat="1" ht="26.25" customHeight="1" thickBot="1" x14ac:dyDescent="0.3">
      <c r="A120" s="65" t="s">
        <v>263</v>
      </c>
      <c r="B120" s="65" t="s">
        <v>277</v>
      </c>
      <c r="C120" s="66" t="s">
        <v>278</v>
      </c>
      <c r="D120" s="67"/>
      <c r="E120" s="138" t="s">
        <v>428</v>
      </c>
      <c r="F120" s="138" t="s">
        <v>428</v>
      </c>
      <c r="G120" s="138" t="s">
        <v>428</v>
      </c>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55"/>
      <c r="AF120" s="147"/>
      <c r="AG120" s="147"/>
      <c r="AH120" s="147"/>
      <c r="AI120" s="147"/>
      <c r="AJ120" s="147"/>
      <c r="AK120" s="147"/>
      <c r="AL120" s="148" t="s">
        <v>434</v>
      </c>
    </row>
    <row r="121" spans="1:38" s="2" customFormat="1" ht="26.25" customHeight="1" thickBot="1" x14ac:dyDescent="0.3">
      <c r="A121" s="65" t="s">
        <v>263</v>
      </c>
      <c r="B121" s="65" t="s">
        <v>279</v>
      </c>
      <c r="C121" s="71" t="s">
        <v>280</v>
      </c>
      <c r="D121" s="68"/>
      <c r="E121" s="138" t="s">
        <v>444</v>
      </c>
      <c r="F121" s="138" t="s">
        <v>444</v>
      </c>
      <c r="G121" s="138" t="s">
        <v>428</v>
      </c>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55"/>
      <c r="AF121" s="147"/>
      <c r="AG121" s="147"/>
      <c r="AH121" s="147"/>
      <c r="AI121" s="147"/>
      <c r="AJ121" s="147"/>
      <c r="AK121" s="147"/>
      <c r="AL121" s="45" t="s">
        <v>412</v>
      </c>
    </row>
    <row r="122" spans="1:38" s="2" customFormat="1" ht="26.25" customHeight="1" thickBot="1" x14ac:dyDescent="0.3">
      <c r="A122" s="65" t="s">
        <v>263</v>
      </c>
      <c r="B122" s="80" t="s">
        <v>282</v>
      </c>
      <c r="C122" s="81" t="s">
        <v>283</v>
      </c>
      <c r="D122" s="67"/>
      <c r="E122" s="138" t="s">
        <v>444</v>
      </c>
      <c r="F122" s="138" t="s">
        <v>444</v>
      </c>
      <c r="G122" s="138" t="s">
        <v>428</v>
      </c>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55"/>
      <c r="AF122" s="147"/>
      <c r="AG122" s="147"/>
      <c r="AH122" s="147"/>
      <c r="AI122" s="147"/>
      <c r="AJ122" s="147"/>
      <c r="AK122" s="147"/>
      <c r="AL122" s="45" t="s">
        <v>412</v>
      </c>
    </row>
    <row r="123" spans="1:38" s="2" customFormat="1" ht="26.25" customHeight="1" thickBot="1" x14ac:dyDescent="0.3">
      <c r="A123" s="65" t="s">
        <v>263</v>
      </c>
      <c r="B123" s="65" t="s">
        <v>284</v>
      </c>
      <c r="C123" s="66" t="s">
        <v>285</v>
      </c>
      <c r="D123" s="67"/>
      <c r="E123" s="138" t="s">
        <v>430</v>
      </c>
      <c r="F123" s="138" t="s">
        <v>430</v>
      </c>
      <c r="G123" s="138" t="s">
        <v>430</v>
      </c>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55"/>
      <c r="AF123" s="147"/>
      <c r="AG123" s="147"/>
      <c r="AH123" s="147"/>
      <c r="AI123" s="147"/>
      <c r="AJ123" s="147"/>
      <c r="AK123" s="147"/>
      <c r="AL123" s="45" t="s">
        <v>417</v>
      </c>
    </row>
    <row r="124" spans="1:38" s="2" customFormat="1" ht="26.25" customHeight="1" thickBot="1" x14ac:dyDescent="0.3">
      <c r="A124" s="65" t="s">
        <v>263</v>
      </c>
      <c r="B124" s="82" t="s">
        <v>286</v>
      </c>
      <c r="C124" s="66" t="s">
        <v>287</v>
      </c>
      <c r="D124" s="67"/>
      <c r="E124" s="138" t="s">
        <v>430</v>
      </c>
      <c r="F124" s="138" t="s">
        <v>430</v>
      </c>
      <c r="G124" s="138" t="s">
        <v>430</v>
      </c>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55"/>
      <c r="AF124" s="147"/>
      <c r="AG124" s="147"/>
      <c r="AH124" s="147"/>
      <c r="AI124" s="147"/>
      <c r="AJ124" s="147"/>
      <c r="AK124" s="147"/>
      <c r="AL124" s="45" t="s">
        <v>412</v>
      </c>
    </row>
    <row r="125" spans="1:38" s="2" customFormat="1" ht="26.25" customHeight="1" thickBot="1" x14ac:dyDescent="0.3">
      <c r="A125" s="65" t="s">
        <v>288</v>
      </c>
      <c r="B125" s="65" t="s">
        <v>289</v>
      </c>
      <c r="C125" s="66" t="s">
        <v>290</v>
      </c>
      <c r="D125" s="67"/>
      <c r="E125" s="138" t="s">
        <v>428</v>
      </c>
      <c r="F125" s="138" t="s">
        <v>428</v>
      </c>
      <c r="G125" s="138" t="s">
        <v>428</v>
      </c>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55"/>
      <c r="AF125" s="147"/>
      <c r="AG125" s="147"/>
      <c r="AH125" s="147"/>
      <c r="AI125" s="147"/>
      <c r="AJ125" s="147"/>
      <c r="AK125" s="147"/>
      <c r="AL125" s="45" t="s">
        <v>425</v>
      </c>
    </row>
    <row r="126" spans="1:38" s="2" customFormat="1" ht="26.25" customHeight="1" thickBot="1" x14ac:dyDescent="0.3">
      <c r="A126" s="65" t="s">
        <v>288</v>
      </c>
      <c r="B126" s="65" t="s">
        <v>291</v>
      </c>
      <c r="C126" s="66" t="s">
        <v>292</v>
      </c>
      <c r="D126" s="67"/>
      <c r="E126" s="138" t="s">
        <v>428</v>
      </c>
      <c r="F126" s="138" t="s">
        <v>444</v>
      </c>
      <c r="G126" s="138" t="s">
        <v>428</v>
      </c>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55"/>
      <c r="AF126" s="147"/>
      <c r="AG126" s="147"/>
      <c r="AH126" s="147"/>
      <c r="AI126" s="147"/>
      <c r="AJ126" s="147"/>
      <c r="AK126" s="147"/>
      <c r="AL126" s="45" t="s">
        <v>424</v>
      </c>
    </row>
    <row r="127" spans="1:38" s="2" customFormat="1" ht="26.25" customHeight="1" thickBot="1" x14ac:dyDescent="0.3">
      <c r="A127" s="65" t="s">
        <v>288</v>
      </c>
      <c r="B127" s="65" t="s">
        <v>293</v>
      </c>
      <c r="C127" s="66" t="s">
        <v>294</v>
      </c>
      <c r="D127" s="67"/>
      <c r="E127" s="138" t="s">
        <v>428</v>
      </c>
      <c r="F127" s="138" t="s">
        <v>430</v>
      </c>
      <c r="G127" s="138" t="s">
        <v>428</v>
      </c>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55"/>
      <c r="AF127" s="147"/>
      <c r="AG127" s="147"/>
      <c r="AH127" s="147"/>
      <c r="AI127" s="147"/>
      <c r="AJ127" s="147"/>
      <c r="AK127" s="147"/>
      <c r="AL127" s="45" t="s">
        <v>426</v>
      </c>
    </row>
    <row r="128" spans="1:38" s="2" customFormat="1" ht="26.25" customHeight="1" thickBot="1" x14ac:dyDescent="0.3">
      <c r="A128" s="65" t="s">
        <v>288</v>
      </c>
      <c r="B128" s="69" t="s">
        <v>295</v>
      </c>
      <c r="C128" s="71" t="s">
        <v>296</v>
      </c>
      <c r="D128" s="67"/>
      <c r="E128" s="138" t="s">
        <v>430</v>
      </c>
      <c r="F128" s="138" t="s">
        <v>430</v>
      </c>
      <c r="G128" s="138" t="s">
        <v>430</v>
      </c>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55"/>
      <c r="AF128" s="147"/>
      <c r="AG128" s="147"/>
      <c r="AH128" s="147"/>
      <c r="AI128" s="147"/>
      <c r="AJ128" s="147"/>
      <c r="AK128" s="147"/>
      <c r="AL128" s="45" t="s">
        <v>300</v>
      </c>
    </row>
    <row r="129" spans="1:38" s="2" customFormat="1" ht="26.25" customHeight="1" thickBot="1" x14ac:dyDescent="0.3">
      <c r="A129" s="65" t="s">
        <v>288</v>
      </c>
      <c r="B129" s="69" t="s">
        <v>298</v>
      </c>
      <c r="C129" s="77" t="s">
        <v>299</v>
      </c>
      <c r="D129" s="67"/>
      <c r="E129" s="138" t="s">
        <v>430</v>
      </c>
      <c r="F129" s="138" t="s">
        <v>430</v>
      </c>
      <c r="G129" s="138" t="s">
        <v>430</v>
      </c>
      <c r="H129" s="138"/>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55"/>
      <c r="AF129" s="147"/>
      <c r="AG129" s="147"/>
      <c r="AH129" s="147"/>
      <c r="AI129" s="147"/>
      <c r="AJ129" s="147"/>
      <c r="AK129" s="147"/>
      <c r="AL129" s="45" t="s">
        <v>300</v>
      </c>
    </row>
    <row r="130" spans="1:38" s="2" customFormat="1" ht="26.25" customHeight="1" thickBot="1" x14ac:dyDescent="0.3">
      <c r="A130" s="65" t="s">
        <v>288</v>
      </c>
      <c r="B130" s="69" t="s">
        <v>301</v>
      </c>
      <c r="C130" s="83" t="s">
        <v>302</v>
      </c>
      <c r="D130" s="67"/>
      <c r="E130" s="138" t="s">
        <v>429</v>
      </c>
      <c r="F130" s="138" t="s">
        <v>429</v>
      </c>
      <c r="G130" s="138" t="s">
        <v>429</v>
      </c>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55"/>
      <c r="AF130" s="147"/>
      <c r="AG130" s="147"/>
      <c r="AH130" s="147"/>
      <c r="AI130" s="147"/>
      <c r="AJ130" s="147"/>
      <c r="AK130" s="147"/>
      <c r="AL130" s="45" t="s">
        <v>300</v>
      </c>
    </row>
    <row r="131" spans="1:38" s="2" customFormat="1" ht="26.25" customHeight="1" thickBot="1" x14ac:dyDescent="0.3">
      <c r="A131" s="65" t="s">
        <v>288</v>
      </c>
      <c r="B131" s="69" t="s">
        <v>303</v>
      </c>
      <c r="C131" s="77" t="s">
        <v>304</v>
      </c>
      <c r="D131" s="67"/>
      <c r="E131" s="138" t="s">
        <v>430</v>
      </c>
      <c r="F131" s="138" t="s">
        <v>430</v>
      </c>
      <c r="G131" s="138" t="s">
        <v>430</v>
      </c>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55"/>
      <c r="AF131" s="147"/>
      <c r="AG131" s="147"/>
      <c r="AH131" s="147"/>
      <c r="AI131" s="147"/>
      <c r="AJ131" s="147"/>
      <c r="AK131" s="147"/>
      <c r="AL131" s="45" t="s">
        <v>300</v>
      </c>
    </row>
    <row r="132" spans="1:38" s="2" customFormat="1" ht="26.25" customHeight="1" thickBot="1" x14ac:dyDescent="0.3">
      <c r="A132" s="65" t="s">
        <v>288</v>
      </c>
      <c r="B132" s="69" t="s">
        <v>305</v>
      </c>
      <c r="C132" s="77" t="s">
        <v>306</v>
      </c>
      <c r="D132" s="67"/>
      <c r="E132" s="138" t="s">
        <v>430</v>
      </c>
      <c r="F132" s="138" t="s">
        <v>430</v>
      </c>
      <c r="G132" s="138" t="s">
        <v>430</v>
      </c>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55"/>
      <c r="AF132" s="147"/>
      <c r="AG132" s="147"/>
      <c r="AH132" s="147"/>
      <c r="AI132" s="147"/>
      <c r="AJ132" s="147"/>
      <c r="AK132" s="147"/>
      <c r="AL132" s="45" t="s">
        <v>414</v>
      </c>
    </row>
    <row r="133" spans="1:38" s="2" customFormat="1" ht="26.25" customHeight="1" thickBot="1" x14ac:dyDescent="0.3">
      <c r="A133" s="65" t="s">
        <v>288</v>
      </c>
      <c r="B133" s="69" t="s">
        <v>307</v>
      </c>
      <c r="C133" s="77" t="s">
        <v>308</v>
      </c>
      <c r="D133" s="67"/>
      <c r="E133" s="138" t="s">
        <v>444</v>
      </c>
      <c r="F133" s="138" t="s">
        <v>444</v>
      </c>
      <c r="G133" s="138" t="s">
        <v>444</v>
      </c>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55"/>
      <c r="AF133" s="147"/>
      <c r="AG133" s="147"/>
      <c r="AH133" s="147"/>
      <c r="AI133" s="147"/>
      <c r="AJ133" s="147"/>
      <c r="AK133" s="147"/>
      <c r="AL133" s="45" t="s">
        <v>415</v>
      </c>
    </row>
    <row r="134" spans="1:38" s="2" customFormat="1" ht="26.25" customHeight="1" thickBot="1" x14ac:dyDescent="0.3">
      <c r="A134" s="65" t="s">
        <v>288</v>
      </c>
      <c r="B134" s="69" t="s">
        <v>309</v>
      </c>
      <c r="C134" s="66" t="s">
        <v>310</v>
      </c>
      <c r="D134" s="67"/>
      <c r="E134" s="138" t="s">
        <v>430</v>
      </c>
      <c r="F134" s="138" t="s">
        <v>430</v>
      </c>
      <c r="G134" s="138" t="s">
        <v>430</v>
      </c>
      <c r="H134" s="138"/>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55"/>
      <c r="AF134" s="147"/>
      <c r="AG134" s="147"/>
      <c r="AH134" s="147"/>
      <c r="AI134" s="147"/>
      <c r="AJ134" s="147"/>
      <c r="AK134" s="147"/>
      <c r="AL134" s="45" t="s">
        <v>412</v>
      </c>
    </row>
    <row r="135" spans="1:38" s="2" customFormat="1" ht="26.25" customHeight="1" thickBot="1" x14ac:dyDescent="0.3">
      <c r="A135" s="65" t="s">
        <v>288</v>
      </c>
      <c r="B135" s="65" t="s">
        <v>311</v>
      </c>
      <c r="C135" s="66" t="s">
        <v>312</v>
      </c>
      <c r="D135" s="67"/>
      <c r="E135" s="138" t="s">
        <v>444</v>
      </c>
      <c r="F135" s="138" t="s">
        <v>444</v>
      </c>
      <c r="G135" s="138" t="s">
        <v>444</v>
      </c>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55"/>
      <c r="AF135" s="147"/>
      <c r="AG135" s="147"/>
      <c r="AH135" s="147"/>
      <c r="AI135" s="147"/>
      <c r="AJ135" s="147"/>
      <c r="AK135" s="147"/>
      <c r="AL135" s="148" t="s">
        <v>432</v>
      </c>
    </row>
    <row r="136" spans="1:38" s="2" customFormat="1" ht="26.25" customHeight="1" thickBot="1" x14ac:dyDescent="0.3">
      <c r="A136" s="65" t="s">
        <v>288</v>
      </c>
      <c r="B136" s="65" t="s">
        <v>313</v>
      </c>
      <c r="C136" s="66" t="s">
        <v>314</v>
      </c>
      <c r="D136" s="67"/>
      <c r="E136" s="138" t="s">
        <v>428</v>
      </c>
      <c r="F136" s="138" t="s">
        <v>428</v>
      </c>
      <c r="G136" s="138" t="s">
        <v>428</v>
      </c>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55"/>
      <c r="AF136" s="147"/>
      <c r="AG136" s="147"/>
      <c r="AH136" s="147"/>
      <c r="AI136" s="147"/>
      <c r="AJ136" s="147"/>
      <c r="AK136" s="147"/>
      <c r="AL136" s="45" t="s">
        <v>416</v>
      </c>
    </row>
    <row r="137" spans="1:38" s="2" customFormat="1" ht="26.25" customHeight="1" thickBot="1" x14ac:dyDescent="0.3">
      <c r="A137" s="65" t="s">
        <v>288</v>
      </c>
      <c r="B137" s="65" t="s">
        <v>315</v>
      </c>
      <c r="C137" s="66" t="s">
        <v>316</v>
      </c>
      <c r="D137" s="67"/>
      <c r="E137" s="138" t="s">
        <v>428</v>
      </c>
      <c r="F137" s="138" t="s">
        <v>428</v>
      </c>
      <c r="G137" s="138" t="s">
        <v>428</v>
      </c>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55"/>
      <c r="AF137" s="147"/>
      <c r="AG137" s="147"/>
      <c r="AH137" s="147"/>
      <c r="AI137" s="147"/>
      <c r="AJ137" s="147"/>
      <c r="AK137" s="147"/>
      <c r="AL137" s="45" t="s">
        <v>416</v>
      </c>
    </row>
    <row r="138" spans="1:38" s="2" customFormat="1" ht="26.25" customHeight="1" thickBot="1" x14ac:dyDescent="0.3">
      <c r="A138" s="69" t="s">
        <v>288</v>
      </c>
      <c r="B138" s="69" t="s">
        <v>317</v>
      </c>
      <c r="C138" s="71" t="s">
        <v>318</v>
      </c>
      <c r="D138" s="68"/>
      <c r="E138" s="138" t="s">
        <v>428</v>
      </c>
      <c r="F138" s="138" t="s">
        <v>428</v>
      </c>
      <c r="G138" s="138" t="s">
        <v>428</v>
      </c>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55"/>
      <c r="AF138" s="147"/>
      <c r="AG138" s="147"/>
      <c r="AH138" s="147"/>
      <c r="AI138" s="147"/>
      <c r="AJ138" s="147"/>
      <c r="AK138" s="147"/>
      <c r="AL138" s="45" t="s">
        <v>416</v>
      </c>
    </row>
    <row r="139" spans="1:38" s="2" customFormat="1" ht="26.25" customHeight="1" thickBot="1" x14ac:dyDescent="0.3">
      <c r="A139" s="69" t="s">
        <v>288</v>
      </c>
      <c r="B139" s="69" t="s">
        <v>319</v>
      </c>
      <c r="C139" s="71" t="s">
        <v>377</v>
      </c>
      <c r="D139" s="68"/>
      <c r="E139" s="138" t="s">
        <v>444</v>
      </c>
      <c r="F139" s="138" t="s">
        <v>444</v>
      </c>
      <c r="G139" s="138" t="s">
        <v>444</v>
      </c>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55"/>
      <c r="AF139" s="147"/>
      <c r="AG139" s="147"/>
      <c r="AH139" s="147"/>
      <c r="AI139" s="147"/>
      <c r="AJ139" s="147"/>
      <c r="AK139" s="147"/>
      <c r="AL139" s="148" t="s">
        <v>431</v>
      </c>
    </row>
    <row r="140" spans="1:38" s="2" customFormat="1" ht="26.25" customHeight="1" thickBot="1" x14ac:dyDescent="0.3">
      <c r="A140" s="65" t="s">
        <v>321</v>
      </c>
      <c r="B140" s="69" t="s">
        <v>322</v>
      </c>
      <c r="C140" s="66" t="s">
        <v>378</v>
      </c>
      <c r="D140" s="67"/>
      <c r="E140" s="138" t="s">
        <v>430</v>
      </c>
      <c r="F140" s="138" t="s">
        <v>430</v>
      </c>
      <c r="G140" s="138" t="s">
        <v>430</v>
      </c>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55"/>
      <c r="AF140" s="147"/>
      <c r="AG140" s="147"/>
      <c r="AH140" s="147"/>
      <c r="AI140" s="147"/>
      <c r="AJ140" s="147"/>
      <c r="AK140" s="147"/>
      <c r="AL140" s="45" t="s">
        <v>412</v>
      </c>
    </row>
    <row r="141" spans="1:38" s="8" customFormat="1" ht="37.5" customHeight="1" thickBot="1" x14ac:dyDescent="0.35">
      <c r="A141" s="84"/>
      <c r="B141" s="85" t="s">
        <v>323</v>
      </c>
      <c r="C141" s="86" t="s">
        <v>388</v>
      </c>
      <c r="D141" s="84" t="s">
        <v>142</v>
      </c>
      <c r="E141" s="19">
        <f>SUM(E14:E140)</f>
        <v>122.16378745179647</v>
      </c>
      <c r="F141" s="19">
        <f t="shared" ref="F141:AD141" si="0">SUM(F14:F140)</f>
        <v>81.213818954757642</v>
      </c>
      <c r="G141" s="19">
        <f t="shared" si="0"/>
        <v>180.03309965614756</v>
      </c>
      <c r="H141" s="19">
        <f t="shared" si="0"/>
        <v>0</v>
      </c>
      <c r="I141" s="19">
        <f t="shared" si="0"/>
        <v>0</v>
      </c>
      <c r="J141" s="19">
        <f t="shared" si="0"/>
        <v>0</v>
      </c>
      <c r="K141" s="19">
        <f t="shared" si="0"/>
        <v>0</v>
      </c>
      <c r="L141" s="19">
        <f t="shared" si="0"/>
        <v>0</v>
      </c>
      <c r="M141" s="19">
        <f t="shared" si="0"/>
        <v>0</v>
      </c>
      <c r="N141" s="19">
        <f t="shared" si="0"/>
        <v>0</v>
      </c>
      <c r="O141" s="19">
        <f t="shared" si="0"/>
        <v>0</v>
      </c>
      <c r="P141" s="19">
        <f t="shared" si="0"/>
        <v>0</v>
      </c>
      <c r="Q141" s="19">
        <f t="shared" si="0"/>
        <v>0</v>
      </c>
      <c r="R141" s="19">
        <f>SUM(R14:R140)</f>
        <v>0</v>
      </c>
      <c r="S141" s="19">
        <f t="shared" si="0"/>
        <v>0</v>
      </c>
      <c r="T141" s="19">
        <f t="shared" si="0"/>
        <v>0</v>
      </c>
      <c r="U141" s="19">
        <f t="shared" si="0"/>
        <v>0</v>
      </c>
      <c r="V141" s="19">
        <f t="shared" si="0"/>
        <v>0</v>
      </c>
      <c r="W141" s="19">
        <f t="shared" si="0"/>
        <v>0</v>
      </c>
      <c r="X141" s="19">
        <f t="shared" si="0"/>
        <v>0</v>
      </c>
      <c r="Y141" s="19">
        <f t="shared" si="0"/>
        <v>0</v>
      </c>
      <c r="Z141" s="19">
        <f t="shared" si="0"/>
        <v>0</v>
      </c>
      <c r="AA141" s="19">
        <f t="shared" si="0"/>
        <v>0</v>
      </c>
      <c r="AB141" s="19">
        <f t="shared" si="0"/>
        <v>0</v>
      </c>
      <c r="AC141" s="19">
        <f t="shared" si="0"/>
        <v>0</v>
      </c>
      <c r="AD141" s="19">
        <f t="shared" si="0"/>
        <v>0</v>
      </c>
      <c r="AE141" s="56"/>
      <c r="AF141" s="145">
        <f>SUM(AF14:AF140)</f>
        <v>0</v>
      </c>
      <c r="AG141" s="145">
        <f t="shared" ref="AG141:AI141" si="1">SUM(AG14:AG140)</f>
        <v>0</v>
      </c>
      <c r="AH141" s="145">
        <f t="shared" si="1"/>
        <v>0</v>
      </c>
      <c r="AI141" s="145">
        <f t="shared" si="1"/>
        <v>0</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36.664671288358093</v>
      </c>
      <c r="F143" s="139">
        <v>26.634142500257859</v>
      </c>
      <c r="G143" s="139">
        <v>3.6345263304355457</v>
      </c>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58"/>
      <c r="AF143" s="144"/>
      <c r="AG143" s="11"/>
      <c r="AH143" s="11"/>
      <c r="AI143" s="11"/>
      <c r="AJ143" s="11"/>
      <c r="AK143" s="11"/>
      <c r="AL143" s="47" t="s">
        <v>49</v>
      </c>
    </row>
    <row r="144" spans="1:38" s="1" customFormat="1" ht="26.25" customHeight="1" thickBot="1" x14ac:dyDescent="0.3">
      <c r="A144" s="91"/>
      <c r="B144" s="47" t="s">
        <v>348</v>
      </c>
      <c r="C144" s="92" t="s">
        <v>355</v>
      </c>
      <c r="D144" s="93" t="s">
        <v>281</v>
      </c>
      <c r="E144" s="139">
        <v>3.5985337422549182</v>
      </c>
      <c r="F144" s="139">
        <v>1.0731067871341964</v>
      </c>
      <c r="G144" s="139">
        <v>0.66788047100770287</v>
      </c>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58"/>
      <c r="AF144" s="144"/>
      <c r="AG144" s="11"/>
      <c r="AH144" s="11"/>
      <c r="AI144" s="11"/>
      <c r="AJ144" s="11"/>
      <c r="AK144" s="11"/>
      <c r="AL144" s="47" t="s">
        <v>49</v>
      </c>
    </row>
    <row r="145" spans="1:38" s="1" customFormat="1" ht="26.25" customHeight="1" thickBot="1" x14ac:dyDescent="0.3">
      <c r="A145" s="91"/>
      <c r="B145" s="47" t="s">
        <v>349</v>
      </c>
      <c r="C145" s="92" t="s">
        <v>356</v>
      </c>
      <c r="D145" s="93" t="s">
        <v>281</v>
      </c>
      <c r="E145" s="139">
        <v>16.863353716229696</v>
      </c>
      <c r="F145" s="139">
        <v>1.069763094018054</v>
      </c>
      <c r="G145" s="139">
        <v>1.5759287892972194</v>
      </c>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58"/>
      <c r="AF145" s="144"/>
      <c r="AG145" s="11"/>
      <c r="AH145" s="11"/>
      <c r="AI145" s="11"/>
      <c r="AJ145" s="11"/>
      <c r="AK145" s="11"/>
      <c r="AL145" s="47" t="s">
        <v>49</v>
      </c>
    </row>
    <row r="146" spans="1:38" s="1" customFormat="1" ht="26.25" customHeight="1" thickBot="1" x14ac:dyDescent="0.3">
      <c r="A146" s="91"/>
      <c r="B146" s="47" t="s">
        <v>350</v>
      </c>
      <c r="C146" s="92" t="s">
        <v>357</v>
      </c>
      <c r="D146" s="93" t="s">
        <v>281</v>
      </c>
      <c r="E146" s="139">
        <v>3.416607573857635E-2</v>
      </c>
      <c r="F146" s="139">
        <v>0.24158271133514053</v>
      </c>
      <c r="G146" s="139">
        <v>1.4164168775384959E-2</v>
      </c>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58"/>
      <c r="AF146" s="144"/>
      <c r="AG146" s="11"/>
      <c r="AH146" s="11"/>
      <c r="AI146" s="11"/>
      <c r="AJ146" s="11"/>
      <c r="AK146" s="11"/>
      <c r="AL146" s="47" t="s">
        <v>49</v>
      </c>
    </row>
    <row r="147" spans="1:38" s="1" customFormat="1" ht="26.25" customHeight="1" thickBot="1" x14ac:dyDescent="0.3">
      <c r="A147" s="91"/>
      <c r="B147" s="47" t="s">
        <v>351</v>
      </c>
      <c r="C147" s="92" t="s">
        <v>358</v>
      </c>
      <c r="D147" s="93" t="s">
        <v>281</v>
      </c>
      <c r="E147" s="139" t="s">
        <v>428</v>
      </c>
      <c r="F147" s="139">
        <v>6.0053652510764035</v>
      </c>
      <c r="G147" s="139" t="s">
        <v>428</v>
      </c>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58"/>
      <c r="AF147" s="144"/>
      <c r="AG147" s="11"/>
      <c r="AH147" s="11"/>
      <c r="AI147" s="11"/>
      <c r="AJ147" s="11"/>
      <c r="AK147" s="11"/>
      <c r="AL147" s="47" t="s">
        <v>49</v>
      </c>
    </row>
    <row r="148" spans="1:38" s="1" customFormat="1" ht="26.25" customHeight="1" thickBot="1" x14ac:dyDescent="0.3">
      <c r="A148" s="91"/>
      <c r="B148" s="47" t="s">
        <v>352</v>
      </c>
      <c r="C148" s="92" t="s">
        <v>359</v>
      </c>
      <c r="D148" s="93" t="s">
        <v>281</v>
      </c>
      <c r="E148" s="139" t="s">
        <v>428</v>
      </c>
      <c r="F148" s="139" t="s">
        <v>428</v>
      </c>
      <c r="G148" s="139" t="s">
        <v>428</v>
      </c>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58"/>
      <c r="AF148" s="144"/>
      <c r="AG148" s="11"/>
      <c r="AH148" s="11"/>
      <c r="AI148" s="11"/>
      <c r="AJ148" s="11"/>
      <c r="AK148" s="144"/>
      <c r="AL148" s="47" t="s">
        <v>413</v>
      </c>
    </row>
    <row r="149" spans="1:38" s="1" customFormat="1" ht="26.25" customHeight="1" thickBot="1" x14ac:dyDescent="0.3">
      <c r="A149" s="91"/>
      <c r="B149" s="47" t="s">
        <v>353</v>
      </c>
      <c r="C149" s="92" t="s">
        <v>360</v>
      </c>
      <c r="D149" s="93" t="s">
        <v>281</v>
      </c>
      <c r="E149" s="139" t="s">
        <v>428</v>
      </c>
      <c r="F149" s="139" t="s">
        <v>428</v>
      </c>
      <c r="G149" s="139" t="s">
        <v>428</v>
      </c>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58"/>
      <c r="AF149" s="144"/>
      <c r="AG149" s="144"/>
      <c r="AH149" s="144"/>
      <c r="AI149" s="144"/>
      <c r="AJ149" s="144"/>
      <c r="AK149" s="144"/>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128.60772482258128</v>
      </c>
      <c r="F152" s="13">
        <f t="shared" ref="F152:AD152" si="2">SUM(F$141, F$151, IF(AND(ISNUMBER(SEARCH($B$4,"AT|BE|CH|GB|IE|LT|LU|NL")),SUM(F$143:F$149)&gt;0),SUM(F$143:F$149)-SUM(F$27:F$33),0))</f>
        <v>78.654960343821656</v>
      </c>
      <c r="G152" s="13">
        <f t="shared" si="2"/>
        <v>180.72649975951589</v>
      </c>
      <c r="H152" s="13">
        <f t="shared" si="2"/>
        <v>0</v>
      </c>
      <c r="I152" s="13">
        <f t="shared" si="2"/>
        <v>0</v>
      </c>
      <c r="J152" s="13">
        <f t="shared" si="2"/>
        <v>0</v>
      </c>
      <c r="K152" s="13">
        <f t="shared" si="2"/>
        <v>0</v>
      </c>
      <c r="L152" s="13">
        <f t="shared" si="2"/>
        <v>0</v>
      </c>
      <c r="M152" s="13">
        <f t="shared" si="2"/>
        <v>0</v>
      </c>
      <c r="N152" s="13">
        <f t="shared" si="2"/>
        <v>0</v>
      </c>
      <c r="O152" s="13">
        <f t="shared" si="2"/>
        <v>0</v>
      </c>
      <c r="P152" s="13">
        <f t="shared" si="2"/>
        <v>0</v>
      </c>
      <c r="Q152" s="13">
        <f t="shared" si="2"/>
        <v>0</v>
      </c>
      <c r="R152" s="13">
        <f t="shared" si="2"/>
        <v>0</v>
      </c>
      <c r="S152" s="13">
        <f t="shared" si="2"/>
        <v>0</v>
      </c>
      <c r="T152" s="13">
        <f t="shared" si="2"/>
        <v>0</v>
      </c>
      <c r="U152" s="13">
        <f t="shared" si="2"/>
        <v>0</v>
      </c>
      <c r="V152" s="13">
        <f t="shared" si="2"/>
        <v>0</v>
      </c>
      <c r="W152" s="13">
        <f t="shared" si="2"/>
        <v>0</v>
      </c>
      <c r="X152" s="13">
        <f t="shared" si="2"/>
        <v>0</v>
      </c>
      <c r="Y152" s="13">
        <f t="shared" si="2"/>
        <v>0</v>
      </c>
      <c r="Z152" s="13">
        <f t="shared" si="2"/>
        <v>0</v>
      </c>
      <c r="AA152" s="13">
        <f t="shared" si="2"/>
        <v>0</v>
      </c>
      <c r="AB152" s="13">
        <f t="shared" si="2"/>
        <v>0</v>
      </c>
      <c r="AC152" s="13">
        <f t="shared" si="2"/>
        <v>0</v>
      </c>
      <c r="AD152" s="13">
        <f t="shared" si="2"/>
        <v>0</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128.60772482258128</v>
      </c>
      <c r="F154" s="13">
        <f>SUM(F$141, F$153, -1 * IF(OR($B$6=2005,$B$6&gt;=2020),SUM(F$99:F$122),0), IF(AND(ISNUMBER(SEARCH($B$4,"AT|BE|CH|GB|IE|LT|LU|NL")),SUM(F$143:F$149)&gt;0),SUM(F$143:F$149)-SUM(F$27:F$33),0))</f>
        <v>78.654960343821656</v>
      </c>
      <c r="G154" s="13">
        <f>SUM(G$141, G$153, IF(AND(ISNUMBER(SEARCH($B$4,"AT|BE|CH|GB|IE|LT|LU|NL")),SUM(G$143:G$149)&gt;0),SUM(G$143:G$149)-SUM(G$27:G$33),0))</f>
        <v>180.72649975951589</v>
      </c>
      <c r="H154" s="13">
        <f>SUM(H$141, H$153, IF(AND(ISNUMBER(SEARCH($B$4,"AT|BE|CH|GB|IE|LT|LU|NL")),SUM(H$143:H$149)&gt;0),SUM(H$143:H$149)-SUM(H$27:H$33),0))</f>
        <v>0</v>
      </c>
      <c r="I154" s="13">
        <f t="shared" ref="I154:AD154" si="3">SUM(I$141, I$153, IF(AND(ISNUMBER(SEARCH($B$4,"AT|BE|CH|GB|IE|LT|LU|NL")),SUM(I$143:I$149)&gt;0),SUM(I$143:I$149)-SUM(I$27:I$33),0))</f>
        <v>0</v>
      </c>
      <c r="J154" s="13">
        <f t="shared" si="3"/>
        <v>0</v>
      </c>
      <c r="K154" s="13">
        <f t="shared" si="3"/>
        <v>0</v>
      </c>
      <c r="L154" s="13">
        <f t="shared" si="3"/>
        <v>0</v>
      </c>
      <c r="M154" s="13">
        <f t="shared" si="3"/>
        <v>0</v>
      </c>
      <c r="N154" s="13">
        <f t="shared" si="3"/>
        <v>0</v>
      </c>
      <c r="O154" s="13">
        <f t="shared" si="3"/>
        <v>0</v>
      </c>
      <c r="P154" s="13">
        <f t="shared" si="3"/>
        <v>0</v>
      </c>
      <c r="Q154" s="13">
        <f t="shared" si="3"/>
        <v>0</v>
      </c>
      <c r="R154" s="13">
        <f t="shared" si="3"/>
        <v>0</v>
      </c>
      <c r="S154" s="13">
        <f t="shared" si="3"/>
        <v>0</v>
      </c>
      <c r="T154" s="13">
        <f t="shared" si="3"/>
        <v>0</v>
      </c>
      <c r="U154" s="13">
        <f t="shared" si="3"/>
        <v>0</v>
      </c>
      <c r="V154" s="13">
        <f t="shared" si="3"/>
        <v>0</v>
      </c>
      <c r="W154" s="13">
        <f t="shared" si="3"/>
        <v>0</v>
      </c>
      <c r="X154" s="13">
        <f t="shared" si="3"/>
        <v>0</v>
      </c>
      <c r="Y154" s="13">
        <f t="shared" si="3"/>
        <v>0</v>
      </c>
      <c r="Z154" s="13">
        <f t="shared" si="3"/>
        <v>0</v>
      </c>
      <c r="AA154" s="13">
        <f t="shared" si="3"/>
        <v>0</v>
      </c>
      <c r="AB154" s="13">
        <f t="shared" si="3"/>
        <v>0</v>
      </c>
      <c r="AC154" s="13">
        <f t="shared" si="3"/>
        <v>0</v>
      </c>
      <c r="AD154" s="13">
        <f t="shared" si="3"/>
        <v>0</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2.9910000000000001</v>
      </c>
      <c r="F157" s="141">
        <v>9.4E-2</v>
      </c>
      <c r="G157" s="141">
        <v>0.126</v>
      </c>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58"/>
      <c r="AF157" s="142"/>
      <c r="AG157" s="142"/>
      <c r="AH157" s="142"/>
      <c r="AI157" s="142"/>
      <c r="AJ157" s="142"/>
      <c r="AK157" s="142"/>
      <c r="AL157" s="52" t="s">
        <v>49</v>
      </c>
    </row>
    <row r="158" spans="1:38" s="1" customFormat="1" ht="26.25" customHeight="1" thickBot="1" x14ac:dyDescent="0.3">
      <c r="A158" s="52" t="s">
        <v>327</v>
      </c>
      <c r="B158" s="52" t="s">
        <v>330</v>
      </c>
      <c r="C158" s="103" t="s">
        <v>331</v>
      </c>
      <c r="D158" s="104"/>
      <c r="E158" s="141" t="s">
        <v>429</v>
      </c>
      <c r="F158" s="141" t="s">
        <v>429</v>
      </c>
      <c r="G158" s="141" t="s">
        <v>429</v>
      </c>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58"/>
      <c r="AF158" s="143"/>
      <c r="AG158" s="143"/>
      <c r="AH158" s="143"/>
      <c r="AI158" s="143"/>
      <c r="AJ158" s="143"/>
      <c r="AK158" s="143"/>
      <c r="AL158" s="52" t="s">
        <v>49</v>
      </c>
    </row>
    <row r="159" spans="1:38" s="1" customFormat="1" ht="26.25" customHeight="1" thickBot="1" x14ac:dyDescent="0.3">
      <c r="A159" s="52" t="s">
        <v>332</v>
      </c>
      <c r="B159" s="52" t="s">
        <v>333</v>
      </c>
      <c r="C159" s="103" t="s">
        <v>411</v>
      </c>
      <c r="D159" s="104"/>
      <c r="E159" s="141">
        <v>1.35</v>
      </c>
      <c r="F159" s="141">
        <v>5.7000000000000002E-2</v>
      </c>
      <c r="G159" s="141">
        <v>0.70399999999999996</v>
      </c>
      <c r="H159" s="141"/>
      <c r="I159" s="141"/>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58"/>
      <c r="AF159" s="143"/>
      <c r="AG159" s="143"/>
      <c r="AH159" s="143"/>
      <c r="AI159" s="143"/>
      <c r="AJ159" s="143"/>
      <c r="AK159" s="143"/>
      <c r="AL159" s="52" t="s">
        <v>49</v>
      </c>
    </row>
    <row r="160" spans="1:38" s="1" customFormat="1" ht="26.25" customHeight="1" thickBot="1" x14ac:dyDescent="0.3">
      <c r="A160" s="52" t="s">
        <v>334</v>
      </c>
      <c r="B160" s="52" t="s">
        <v>335</v>
      </c>
      <c r="C160" s="103" t="s">
        <v>336</v>
      </c>
      <c r="D160" s="104"/>
      <c r="E160" s="141" t="s">
        <v>444</v>
      </c>
      <c r="F160" s="141" t="s">
        <v>444</v>
      </c>
      <c r="G160" s="141" t="s">
        <v>444</v>
      </c>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58"/>
      <c r="AF160" s="143"/>
      <c r="AG160" s="143"/>
      <c r="AH160" s="143"/>
      <c r="AI160" s="143"/>
      <c r="AJ160" s="143"/>
      <c r="AK160" s="143"/>
      <c r="AL160" s="52" t="s">
        <v>49</v>
      </c>
    </row>
    <row r="161" spans="1:38" s="2" customFormat="1" ht="26.25" customHeight="1" thickBot="1" x14ac:dyDescent="0.3">
      <c r="A161" s="53" t="s">
        <v>334</v>
      </c>
      <c r="B161" s="53" t="s">
        <v>337</v>
      </c>
      <c r="C161" s="105" t="s">
        <v>338</v>
      </c>
      <c r="D161" s="106"/>
      <c r="E161" s="141" t="s">
        <v>430</v>
      </c>
      <c r="F161" s="141" t="s">
        <v>430</v>
      </c>
      <c r="G161" s="141" t="s">
        <v>430</v>
      </c>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59"/>
      <c r="AF161" s="143"/>
      <c r="AG161" s="143"/>
      <c r="AH161" s="143"/>
      <c r="AI161" s="143"/>
      <c r="AJ161" s="143"/>
      <c r="AK161" s="143"/>
      <c r="AL161" s="53" t="s">
        <v>412</v>
      </c>
    </row>
    <row r="162" spans="1:38" s="2" customFormat="1" ht="26.25" customHeight="1" thickBot="1" x14ac:dyDescent="0.3">
      <c r="A162" s="54" t="s">
        <v>339</v>
      </c>
      <c r="B162" s="54" t="s">
        <v>340</v>
      </c>
      <c r="C162" s="107" t="s">
        <v>341</v>
      </c>
      <c r="D162" s="108"/>
      <c r="E162" s="22" t="s">
        <v>430</v>
      </c>
      <c r="F162" s="22" t="s">
        <v>430</v>
      </c>
      <c r="G162" s="22" t="s">
        <v>430</v>
      </c>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59"/>
      <c r="AF162" s="22"/>
      <c r="AG162" s="22"/>
      <c r="AH162" s="22"/>
      <c r="AI162" s="22"/>
      <c r="AJ162" s="22"/>
      <c r="AK162" s="22"/>
      <c r="AL162" s="54" t="s">
        <v>412</v>
      </c>
    </row>
    <row r="163" spans="1:38" s="2" customFormat="1" ht="26.25" customHeight="1" thickBot="1" x14ac:dyDescent="0.3">
      <c r="A163" s="54" t="s">
        <v>339</v>
      </c>
      <c r="B163" s="54" t="s">
        <v>342</v>
      </c>
      <c r="C163" s="107" t="s">
        <v>343</v>
      </c>
      <c r="D163" s="108"/>
      <c r="E163" s="22" t="s">
        <v>444</v>
      </c>
      <c r="F163" s="22" t="s">
        <v>444</v>
      </c>
      <c r="G163" s="22" t="s">
        <v>444</v>
      </c>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59"/>
      <c r="AF163" s="22"/>
      <c r="AG163" s="22"/>
      <c r="AH163" s="22"/>
      <c r="AI163" s="22"/>
      <c r="AJ163" s="22"/>
      <c r="AK163" s="22"/>
      <c r="AL163" s="54" t="s">
        <v>344</v>
      </c>
    </row>
    <row r="164" spans="1:38" s="2" customFormat="1" ht="26.25" customHeight="1" thickBot="1" x14ac:dyDescent="0.3">
      <c r="A164" s="54" t="s">
        <v>339</v>
      </c>
      <c r="B164" s="54" t="s">
        <v>345</v>
      </c>
      <c r="C164" s="107" t="s">
        <v>346</v>
      </c>
      <c r="D164" s="108"/>
      <c r="E164" s="22" t="s">
        <v>430</v>
      </c>
      <c r="F164" s="22" t="s">
        <v>430</v>
      </c>
      <c r="G164" s="22" t="s">
        <v>430</v>
      </c>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63"/>
      <c r="AF164" s="22"/>
      <c r="AG164" s="22"/>
      <c r="AH164" s="22"/>
      <c r="AI164" s="22"/>
      <c r="AJ164" s="22"/>
      <c r="AK164" s="22"/>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B690F-46A5-4C5E-8ADD-2C294398B73C}">
  <sheetPr codeName="Sheet10"/>
  <dimension ref="A1:AL170"/>
  <sheetViews>
    <sheetView zoomScale="75" zoomScaleNormal="75" workbookViewId="0">
      <pane xSplit="4" ySplit="13" topLeftCell="Y113"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1998</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39.384215967131034</v>
      </c>
      <c r="F14" s="138">
        <v>0.3257148071542133</v>
      </c>
      <c r="G14" s="138">
        <v>106.07021443478629</v>
      </c>
      <c r="H14" s="138" t="s">
        <v>444</v>
      </c>
      <c r="I14" s="138">
        <v>1.321144969077245</v>
      </c>
      <c r="J14" s="138">
        <v>1.8361964956348011</v>
      </c>
      <c r="K14" s="138">
        <v>2.4228442906778476</v>
      </c>
      <c r="L14" s="138">
        <v>5.7034648588134798E-2</v>
      </c>
      <c r="M14" s="138">
        <v>22.282465651530572</v>
      </c>
      <c r="N14" s="138">
        <v>0.98297138212977875</v>
      </c>
      <c r="O14" s="138">
        <v>0.14978300873605033</v>
      </c>
      <c r="P14" s="138">
        <v>0.17045971942778207</v>
      </c>
      <c r="Q14" s="138">
        <v>0.9341699462698414</v>
      </c>
      <c r="R14" s="138">
        <v>0.59013191047984204</v>
      </c>
      <c r="S14" s="138">
        <v>0.74312656093616358</v>
      </c>
      <c r="T14" s="138">
        <v>12.161861622938712</v>
      </c>
      <c r="U14" s="138">
        <v>2.4823781089234314</v>
      </c>
      <c r="V14" s="138">
        <v>5.3659784765840239</v>
      </c>
      <c r="W14" s="138">
        <v>0.94327567298078396</v>
      </c>
      <c r="X14" s="138">
        <v>6.9901845057969707E-5</v>
      </c>
      <c r="Y14" s="138">
        <v>3.2397922575337934E-3</v>
      </c>
      <c r="Z14" s="138">
        <v>2.5837510483146379E-3</v>
      </c>
      <c r="AA14" s="138">
        <v>4.3140144052103793E-4</v>
      </c>
      <c r="AB14" s="138">
        <v>6.3248465914274386E-3</v>
      </c>
      <c r="AC14" s="138">
        <v>0.5494345127210426</v>
      </c>
      <c r="AD14" s="138">
        <v>2.7061699880290155E-4</v>
      </c>
      <c r="AE14" s="55"/>
      <c r="AF14" s="147">
        <v>46295.574494400003</v>
      </c>
      <c r="AG14" s="147">
        <v>82874.936800238385</v>
      </c>
      <c r="AH14" s="147">
        <v>54799.047791107194</v>
      </c>
      <c r="AI14" s="147" t="s">
        <v>430</v>
      </c>
      <c r="AJ14" s="147" t="s">
        <v>430</v>
      </c>
      <c r="AK14" s="147" t="s">
        <v>428</v>
      </c>
      <c r="AL14" s="45" t="s">
        <v>49</v>
      </c>
    </row>
    <row r="15" spans="1:38" s="1" customFormat="1" ht="26.25" customHeight="1" thickBot="1" x14ac:dyDescent="0.3">
      <c r="A15" s="65" t="s">
        <v>53</v>
      </c>
      <c r="B15" s="65" t="s">
        <v>54</v>
      </c>
      <c r="C15" s="66" t="s">
        <v>55</v>
      </c>
      <c r="D15" s="67"/>
      <c r="E15" s="138">
        <v>0.74773331296201884</v>
      </c>
      <c r="F15" s="138">
        <v>1.0156830551640001E-2</v>
      </c>
      <c r="G15" s="138">
        <v>0.73831166509212143</v>
      </c>
      <c r="H15" s="138" t="s">
        <v>444</v>
      </c>
      <c r="I15" s="138">
        <v>9.175782933453603E-3</v>
      </c>
      <c r="J15" s="138">
        <v>1.3486726443636004E-2</v>
      </c>
      <c r="K15" s="138">
        <v>1.7132087625443999E-2</v>
      </c>
      <c r="L15" s="138">
        <v>8.8242202966838407E-4</v>
      </c>
      <c r="M15" s="138">
        <v>4.869663981768E-2</v>
      </c>
      <c r="N15" s="138">
        <v>8.4878258413698029E-3</v>
      </c>
      <c r="O15" s="138">
        <v>7.8193341548703013E-3</v>
      </c>
      <c r="P15" s="138">
        <v>1.4586629157936001E-3</v>
      </c>
      <c r="Q15" s="138">
        <v>3.9975032666736002E-3</v>
      </c>
      <c r="R15" s="138">
        <v>3.1570634103880751E-2</v>
      </c>
      <c r="S15" s="138">
        <v>1.8854391478147679E-2</v>
      </c>
      <c r="T15" s="138">
        <v>0.56522365570691857</v>
      </c>
      <c r="U15" s="138">
        <v>6.6965029727702402E-3</v>
      </c>
      <c r="V15" s="138">
        <v>8.8348920879349813E-2</v>
      </c>
      <c r="W15" s="138">
        <v>1.7525212110000002E-3</v>
      </c>
      <c r="X15" s="138">
        <v>2.1136701786732004E-6</v>
      </c>
      <c r="Y15" s="138">
        <v>6.1955012034720011E-6</v>
      </c>
      <c r="Z15" s="138">
        <v>1.9936111849668002E-6</v>
      </c>
      <c r="AA15" s="138">
        <v>1.9936111849668002E-6</v>
      </c>
      <c r="AB15" s="138">
        <v>1.2296393752078803E-5</v>
      </c>
      <c r="AC15" s="138" t="s">
        <v>428</v>
      </c>
      <c r="AD15" s="138">
        <v>0</v>
      </c>
      <c r="AE15" s="55"/>
      <c r="AF15" s="147">
        <v>4045.2317316000003</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0.139515130490492</v>
      </c>
      <c r="F16" s="138">
        <v>5.6069625600000002E-4</v>
      </c>
      <c r="G16" s="138">
        <v>0.11520926507046027</v>
      </c>
      <c r="H16" s="138" t="s">
        <v>444</v>
      </c>
      <c r="I16" s="138">
        <v>3.8547867600000001E-2</v>
      </c>
      <c r="J16" s="138">
        <v>5.5368755280000001E-2</v>
      </c>
      <c r="K16" s="138">
        <v>5.7471366240000009E-2</v>
      </c>
      <c r="L16" s="138" t="s">
        <v>429</v>
      </c>
      <c r="M16" s="138">
        <v>0.14750636314084103</v>
      </c>
      <c r="N16" s="138">
        <v>1.9624368960000003E-2</v>
      </c>
      <c r="O16" s="138">
        <v>1.121392512E-3</v>
      </c>
      <c r="P16" s="138">
        <v>2.1026109600000002E-2</v>
      </c>
      <c r="Q16" s="138">
        <v>7.7095735200000013E-3</v>
      </c>
      <c r="R16" s="138">
        <v>3.9949608240000007E-3</v>
      </c>
      <c r="S16" s="138">
        <v>1.7521758000000002E-2</v>
      </c>
      <c r="T16" s="138">
        <v>3.6445256640000004E-3</v>
      </c>
      <c r="U16" s="138">
        <v>2.0325239280000003E-3</v>
      </c>
      <c r="V16" s="138">
        <v>3.2240034720000005E-2</v>
      </c>
      <c r="W16" s="138">
        <v>1.8222628320000003E-2</v>
      </c>
      <c r="X16" s="138">
        <v>2.0325239280000001E-7</v>
      </c>
      <c r="Y16" s="138">
        <v>2.1026109600000006E-9</v>
      </c>
      <c r="Z16" s="138">
        <v>7.0087032000000006E-10</v>
      </c>
      <c r="AA16" s="138">
        <v>7.0087032000000006E-10</v>
      </c>
      <c r="AB16" s="138">
        <v>2.0675674440000001E-7</v>
      </c>
      <c r="AC16" s="138" t="s">
        <v>429</v>
      </c>
      <c r="AD16" s="138" t="s">
        <v>429</v>
      </c>
      <c r="AE16" s="55"/>
      <c r="AF16" s="147" t="s">
        <v>429</v>
      </c>
      <c r="AG16" s="147">
        <v>700.87032000000011</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4.0064204240806518E-3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3.1066640317807548</v>
      </c>
      <c r="F18" s="138">
        <v>0.17831914517212644</v>
      </c>
      <c r="G18" s="138">
        <v>20.076666418365861</v>
      </c>
      <c r="H18" s="138" t="s">
        <v>444</v>
      </c>
      <c r="I18" s="138">
        <v>0.25123666820587565</v>
      </c>
      <c r="J18" s="138">
        <v>0.32709561945017057</v>
      </c>
      <c r="K18" s="138">
        <v>0.41812636094332439</v>
      </c>
      <c r="L18" s="138">
        <v>0.14022342706344504</v>
      </c>
      <c r="M18" s="138">
        <v>0.6404123072509923</v>
      </c>
      <c r="N18" s="138">
        <v>0.24268279434571341</v>
      </c>
      <c r="O18" s="138">
        <v>4.5505383644677761E-3</v>
      </c>
      <c r="P18" s="138">
        <v>2.1418169760486086E-3</v>
      </c>
      <c r="Q18" s="138">
        <v>1.519875997865996E-2</v>
      </c>
      <c r="R18" s="138">
        <v>0.19414813734221317</v>
      </c>
      <c r="S18" s="138">
        <v>0.10920732519871093</v>
      </c>
      <c r="T18" s="138">
        <v>3.9435380865521688</v>
      </c>
      <c r="U18" s="138">
        <v>1.5353133083930747E-3</v>
      </c>
      <c r="V18" s="138">
        <v>0.12169340389178784</v>
      </c>
      <c r="W18" s="138">
        <v>2.1240506348402566E-2</v>
      </c>
      <c r="X18" s="138">
        <v>2.8826401472832053E-2</v>
      </c>
      <c r="Y18" s="138">
        <v>0.22757685373288464</v>
      </c>
      <c r="Z18" s="138">
        <v>2.5792043423060261E-2</v>
      </c>
      <c r="AA18" s="138">
        <v>2.2757685373288462E-2</v>
      </c>
      <c r="AB18" s="138">
        <v>0.30495298400206544</v>
      </c>
      <c r="AC18" s="138" t="s">
        <v>430</v>
      </c>
      <c r="AD18" s="138" t="s">
        <v>430</v>
      </c>
      <c r="AE18" s="55"/>
      <c r="AF18" s="147">
        <v>15483.699154453579</v>
      </c>
      <c r="AG18" s="147" t="s">
        <v>430</v>
      </c>
      <c r="AH18" s="147">
        <v>844.66686325481669</v>
      </c>
      <c r="AI18" s="147" t="s">
        <v>430</v>
      </c>
      <c r="AJ18" s="147" t="s">
        <v>430</v>
      </c>
      <c r="AK18" s="147" t="s">
        <v>428</v>
      </c>
      <c r="AL18" s="45" t="s">
        <v>49</v>
      </c>
    </row>
    <row r="19" spans="1:38" s="2" customFormat="1" ht="26.25" customHeight="1" thickBot="1" x14ac:dyDescent="0.3">
      <c r="A19" s="65" t="s">
        <v>53</v>
      </c>
      <c r="B19" s="65" t="s">
        <v>62</v>
      </c>
      <c r="C19" s="66" t="s">
        <v>63</v>
      </c>
      <c r="D19" s="67"/>
      <c r="E19" s="138">
        <v>0.432689742796381</v>
      </c>
      <c r="F19" s="138">
        <v>8.6524350184277871E-2</v>
      </c>
      <c r="G19" s="138">
        <v>2.443292473604723</v>
      </c>
      <c r="H19" s="138" t="s">
        <v>444</v>
      </c>
      <c r="I19" s="138">
        <v>3.9700926369734095E-2</v>
      </c>
      <c r="J19" s="138">
        <v>5.1076125634734744E-2</v>
      </c>
      <c r="K19" s="138">
        <v>6.4726364752735507E-2</v>
      </c>
      <c r="L19" s="138">
        <v>2.1107878993530466E-2</v>
      </c>
      <c r="M19" s="138">
        <v>0.17141222881452781</v>
      </c>
      <c r="N19" s="138">
        <v>3.6431138233575827E-2</v>
      </c>
      <c r="O19" s="138">
        <v>6.8500745835607527E-4</v>
      </c>
      <c r="P19" s="138">
        <v>1.7248054589221588E-3</v>
      </c>
      <c r="Q19" s="138">
        <v>2.5523179036708956E-3</v>
      </c>
      <c r="R19" s="138">
        <v>2.915655626498884E-2</v>
      </c>
      <c r="S19" s="138">
        <v>1.6387496170918361E-2</v>
      </c>
      <c r="T19" s="138">
        <v>0.5915464079266205</v>
      </c>
      <c r="U19" s="138">
        <v>3.8832525468905817E-4</v>
      </c>
      <c r="V19" s="138">
        <v>2.0224448593897628E-2</v>
      </c>
      <c r="W19" s="138">
        <v>3.1850557942001796E-3</v>
      </c>
      <c r="X19" s="138">
        <v>4.3225757207002429E-3</v>
      </c>
      <c r="Y19" s="138">
        <v>3.4125597795001926E-2</v>
      </c>
      <c r="Z19" s="138">
        <v>3.8675677501002178E-3</v>
      </c>
      <c r="AA19" s="138">
        <v>3.4125597795001922E-3</v>
      </c>
      <c r="AB19" s="138">
        <v>4.572830104530258E-2</v>
      </c>
      <c r="AC19" s="138" t="s">
        <v>430</v>
      </c>
      <c r="AD19" s="138" t="s">
        <v>430</v>
      </c>
      <c r="AE19" s="55"/>
      <c r="AF19" s="147">
        <v>2412.4561259582993</v>
      </c>
      <c r="AG19" s="147" t="s">
        <v>430</v>
      </c>
      <c r="AH19" s="147">
        <v>2635.3642337495066</v>
      </c>
      <c r="AI19" s="147" t="s">
        <v>430</v>
      </c>
      <c r="AJ19" s="147" t="s">
        <v>430</v>
      </c>
      <c r="AK19" s="147" t="s">
        <v>428</v>
      </c>
      <c r="AL19" s="45" t="s">
        <v>49</v>
      </c>
    </row>
    <row r="20" spans="1:38" s="2" customFormat="1" ht="26.25" customHeight="1" thickBot="1" x14ac:dyDescent="0.3">
      <c r="A20" s="65" t="s">
        <v>53</v>
      </c>
      <c r="B20" s="65" t="s">
        <v>64</v>
      </c>
      <c r="C20" s="66" t="s">
        <v>65</v>
      </c>
      <c r="D20" s="67"/>
      <c r="E20" s="138">
        <v>0.10426726351327965</v>
      </c>
      <c r="F20" s="138">
        <v>2.5960638042279442E-2</v>
      </c>
      <c r="G20" s="138">
        <v>0.14699949889342634</v>
      </c>
      <c r="H20" s="138" t="s">
        <v>444</v>
      </c>
      <c r="I20" s="138">
        <v>5.8225208753593903E-3</v>
      </c>
      <c r="J20" s="138">
        <v>7.3515588422720622E-3</v>
      </c>
      <c r="K20" s="138">
        <v>9.1864044025672682E-3</v>
      </c>
      <c r="L20" s="138">
        <v>2.8567299862365205E-3</v>
      </c>
      <c r="M20" s="138">
        <v>4.1109447263352195E-2</v>
      </c>
      <c r="N20" s="138">
        <v>4.90387489338981E-3</v>
      </c>
      <c r="O20" s="138">
        <v>9.2638465227699805E-5</v>
      </c>
      <c r="P20" s="138">
        <v>5.6829308710195834E-4</v>
      </c>
      <c r="Q20" s="138">
        <v>4.0538395037581303E-4</v>
      </c>
      <c r="R20" s="138">
        <v>3.9272821217055665E-3</v>
      </c>
      <c r="S20" s="138">
        <v>2.2044036576360725E-3</v>
      </c>
      <c r="T20" s="138">
        <v>7.9522919205868042E-2</v>
      </c>
      <c r="U20" s="138">
        <v>8.8335046394355087E-5</v>
      </c>
      <c r="V20" s="138">
        <v>3.1733681531112092E-3</v>
      </c>
      <c r="W20" s="138">
        <v>4.2813063073554808E-4</v>
      </c>
      <c r="X20" s="138">
        <v>5.8103442742681521E-4</v>
      </c>
      <c r="Y20" s="138">
        <v>4.5871139007380157E-3</v>
      </c>
      <c r="Z20" s="138">
        <v>5.1987290875030829E-4</v>
      </c>
      <c r="AA20" s="138">
        <v>4.5871139007380159E-4</v>
      </c>
      <c r="AB20" s="138">
        <v>6.1467326269889419E-3</v>
      </c>
      <c r="AC20" s="138" t="s">
        <v>430</v>
      </c>
      <c r="AD20" s="138" t="s">
        <v>430</v>
      </c>
      <c r="AE20" s="55"/>
      <c r="AF20" s="147">
        <v>306.29848489323683</v>
      </c>
      <c r="AG20" s="147" t="s">
        <v>430</v>
      </c>
      <c r="AH20" s="147">
        <v>995.27267842208437</v>
      </c>
      <c r="AI20" s="147" t="s">
        <v>430</v>
      </c>
      <c r="AJ20" s="147" t="s">
        <v>430</v>
      </c>
      <c r="AK20" s="147" t="s">
        <v>428</v>
      </c>
      <c r="AL20" s="45" t="s">
        <v>49</v>
      </c>
    </row>
    <row r="21" spans="1:38" s="2" customFormat="1" ht="26.25" customHeight="1" thickBot="1" x14ac:dyDescent="0.3">
      <c r="A21" s="65" t="s">
        <v>53</v>
      </c>
      <c r="B21" s="65" t="s">
        <v>66</v>
      </c>
      <c r="C21" s="66" t="s">
        <v>67</v>
      </c>
      <c r="D21" s="67"/>
      <c r="E21" s="138">
        <v>1.672034929817765</v>
      </c>
      <c r="F21" s="138">
        <v>0.37075553322459537</v>
      </c>
      <c r="G21" s="138">
        <v>10.958451741934576</v>
      </c>
      <c r="H21" s="138" t="s">
        <v>444</v>
      </c>
      <c r="I21" s="138">
        <v>0.26300427566206086</v>
      </c>
      <c r="J21" s="138">
        <v>0.31623510311383241</v>
      </c>
      <c r="K21" s="138">
        <v>0.37618056164917618</v>
      </c>
      <c r="L21" s="138">
        <v>8.8567407724258723E-2</v>
      </c>
      <c r="M21" s="138">
        <v>1.5554608555611527</v>
      </c>
      <c r="N21" s="138">
        <v>0.27927144253408293</v>
      </c>
      <c r="O21" s="138">
        <v>4.5049392901268656E-3</v>
      </c>
      <c r="P21" s="138">
        <v>1.3537200806963507E-2</v>
      </c>
      <c r="Q21" s="138">
        <v>1.375293953091665E-2</v>
      </c>
      <c r="R21" s="138">
        <v>0.12650867861732404</v>
      </c>
      <c r="S21" s="138">
        <v>8.1371136718427134E-2</v>
      </c>
      <c r="T21" s="138">
        <v>2.2973614939263047</v>
      </c>
      <c r="U21" s="138">
        <v>3.22245281780712E-3</v>
      </c>
      <c r="V21" s="138">
        <v>0.28325728582046855</v>
      </c>
      <c r="W21" s="138">
        <v>0.24112049746577063</v>
      </c>
      <c r="X21" s="138">
        <v>6.5643923654395281E-2</v>
      </c>
      <c r="Y21" s="138">
        <v>0.19570410106865124</v>
      </c>
      <c r="Z21" s="138">
        <v>4.0392740217933681E-2</v>
      </c>
      <c r="AA21" s="138">
        <v>3.2598100264083725E-2</v>
      </c>
      <c r="AB21" s="138">
        <v>0.33433886520506395</v>
      </c>
      <c r="AC21" s="138">
        <v>1.5812802464960011E-3</v>
      </c>
      <c r="AD21" s="138">
        <v>0.17589571182004837</v>
      </c>
      <c r="AE21" s="55"/>
      <c r="AF21" s="147">
        <v>9199.3242249360501</v>
      </c>
      <c r="AG21" s="147">
        <v>1034.614317574195</v>
      </c>
      <c r="AH21" s="147">
        <v>7890.7609127759742</v>
      </c>
      <c r="AI21" s="147" t="s">
        <v>430</v>
      </c>
      <c r="AJ21" s="147" t="s">
        <v>430</v>
      </c>
      <c r="AK21" s="147" t="s">
        <v>428</v>
      </c>
      <c r="AL21" s="45" t="s">
        <v>49</v>
      </c>
    </row>
    <row r="22" spans="1:38" s="2" customFormat="1" ht="26.25" customHeight="1" thickBot="1" x14ac:dyDescent="0.3">
      <c r="A22" s="65" t="s">
        <v>53</v>
      </c>
      <c r="B22" s="69" t="s">
        <v>68</v>
      </c>
      <c r="C22" s="66" t="s">
        <v>69</v>
      </c>
      <c r="D22" s="67"/>
      <c r="E22" s="138">
        <v>1.7466136415857574</v>
      </c>
      <c r="F22" s="138">
        <v>0.24485484732432689</v>
      </c>
      <c r="G22" s="138">
        <v>1.803526588656559</v>
      </c>
      <c r="H22" s="138" t="s">
        <v>444</v>
      </c>
      <c r="I22" s="138">
        <v>0.24328456843613305</v>
      </c>
      <c r="J22" s="138">
        <v>0.28858263434803477</v>
      </c>
      <c r="K22" s="138">
        <v>0.31709326598257298</v>
      </c>
      <c r="L22" s="138">
        <v>3.6178727395787598E-2</v>
      </c>
      <c r="M22" s="138">
        <v>2.0229641662010578</v>
      </c>
      <c r="N22" s="138">
        <v>3.2855368306925807E-2</v>
      </c>
      <c r="O22" s="138">
        <v>4.7433004331038295E-3</v>
      </c>
      <c r="P22" s="138">
        <v>2.8599197062390554E-2</v>
      </c>
      <c r="Q22" s="138">
        <v>5.2801637068389327E-2</v>
      </c>
      <c r="R22" s="138">
        <v>9.8130788754001108E-2</v>
      </c>
      <c r="S22" s="138">
        <v>0.13553427472294405</v>
      </c>
      <c r="T22" s="138">
        <v>0.48036599843827288</v>
      </c>
      <c r="U22" s="138">
        <v>4.9073793668975116E-2</v>
      </c>
      <c r="V22" s="138">
        <v>0.83136328547624871</v>
      </c>
      <c r="W22" s="138">
        <v>9.9887568314930078E-3</v>
      </c>
      <c r="X22" s="138">
        <v>2.9446674917081813E-3</v>
      </c>
      <c r="Y22" s="138">
        <v>2.2797470035972482E-2</v>
      </c>
      <c r="Z22" s="138">
        <v>2.6710604956705197E-3</v>
      </c>
      <c r="AA22" s="138">
        <v>2.3086912239338735E-3</v>
      </c>
      <c r="AB22" s="138">
        <v>3.0721889247285056E-2</v>
      </c>
      <c r="AC22" s="138">
        <v>8.8762275698984535E-3</v>
      </c>
      <c r="AD22" s="138">
        <v>0.19875031297816106</v>
      </c>
      <c r="AE22" s="55"/>
      <c r="AF22" s="147">
        <v>2584.3921880158655</v>
      </c>
      <c r="AG22" s="147">
        <v>2012.6040683536435</v>
      </c>
      <c r="AH22" s="147">
        <v>1649.7011261577215</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0.16133056498653622</v>
      </c>
      <c r="X23" s="138">
        <v>4.2587072380113652E-2</v>
      </c>
      <c r="Y23" s="138">
        <v>0.17155294550822772</v>
      </c>
      <c r="Z23" s="138">
        <v>2.8529749905568468E-2</v>
      </c>
      <c r="AA23" s="138">
        <v>2.2290783218641228E-2</v>
      </c>
      <c r="AB23" s="138">
        <v>0.26496055101255106</v>
      </c>
      <c r="AC23" s="138">
        <v>3.4975706196978683E-3</v>
      </c>
      <c r="AD23" s="138">
        <v>7.0167464577686023E-2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1.7718693691725211</v>
      </c>
      <c r="F24" s="138">
        <v>0.49993977871151907</v>
      </c>
      <c r="G24" s="138">
        <v>6.0943852543070918</v>
      </c>
      <c r="H24" s="138">
        <v>0.11214509199399475</v>
      </c>
      <c r="I24" s="138">
        <v>0.40205252906740896</v>
      </c>
      <c r="J24" s="138">
        <v>0.45634872988517039</v>
      </c>
      <c r="K24" s="138">
        <v>0.52454947964396725</v>
      </c>
      <c r="L24" s="138">
        <v>0.12948722638429774</v>
      </c>
      <c r="M24" s="138">
        <v>2.1998508985084282</v>
      </c>
      <c r="N24" s="138">
        <v>0.30011750167313678</v>
      </c>
      <c r="O24" s="138">
        <v>5.104348289845833E-2</v>
      </c>
      <c r="P24" s="138">
        <v>9.5396497480015018E-3</v>
      </c>
      <c r="Q24" s="138">
        <v>1.2085482746386907E-2</v>
      </c>
      <c r="R24" s="138">
        <v>0.2065998426092932</v>
      </c>
      <c r="S24" s="138">
        <v>9.4889307447488191E-2</v>
      </c>
      <c r="T24" s="138">
        <v>2.3854956968276624</v>
      </c>
      <c r="U24" s="138">
        <v>3.8406982786646357E-3</v>
      </c>
      <c r="V24" s="138">
        <v>2.0330235231029694</v>
      </c>
      <c r="W24" s="138" t="s">
        <v>429</v>
      </c>
      <c r="X24" s="138" t="s">
        <v>429</v>
      </c>
      <c r="Y24" s="138" t="s">
        <v>429</v>
      </c>
      <c r="Z24" s="138" t="s">
        <v>429</v>
      </c>
      <c r="AA24" s="138" t="s">
        <v>429</v>
      </c>
      <c r="AB24" s="138" t="s">
        <v>429</v>
      </c>
      <c r="AC24" s="138" t="s">
        <v>428</v>
      </c>
      <c r="AD24" s="138" t="s">
        <v>428</v>
      </c>
      <c r="AE24" s="55"/>
      <c r="AF24" s="147">
        <v>10129.929001509732</v>
      </c>
      <c r="AG24" s="147">
        <v>412.39701484760519</v>
      </c>
      <c r="AH24" s="147">
        <v>5189.0184351141834</v>
      </c>
      <c r="AI24" s="147">
        <v>3658.2968865600001</v>
      </c>
      <c r="AJ24" s="147" t="s">
        <v>430</v>
      </c>
      <c r="AK24" s="147" t="s">
        <v>428</v>
      </c>
      <c r="AL24" s="45" t="s">
        <v>49</v>
      </c>
    </row>
    <row r="25" spans="1:38" s="2" customFormat="1" ht="26.25" customHeight="1" thickBot="1" x14ac:dyDescent="0.3">
      <c r="A25" s="65" t="s">
        <v>73</v>
      </c>
      <c r="B25" s="69" t="s">
        <v>74</v>
      </c>
      <c r="C25" s="71" t="s">
        <v>75</v>
      </c>
      <c r="D25" s="67"/>
      <c r="E25" s="138">
        <v>0.9579767380903248</v>
      </c>
      <c r="F25" s="138">
        <v>0.11709392638748554</v>
      </c>
      <c r="G25" s="138">
        <v>6.3134294261050092E-2</v>
      </c>
      <c r="H25" s="138" t="s">
        <v>444</v>
      </c>
      <c r="I25" s="138">
        <v>7.9726498657352752E-3</v>
      </c>
      <c r="J25" s="138">
        <v>7.9726498657352752E-3</v>
      </c>
      <c r="K25" s="138">
        <v>7.9726498657352752E-3</v>
      </c>
      <c r="L25" s="138">
        <v>3.8268719355529324E-3</v>
      </c>
      <c r="M25" s="138">
        <v>0.85900368799760718</v>
      </c>
      <c r="N25" s="138">
        <v>2.65161376624129E-4</v>
      </c>
      <c r="O25" s="138">
        <v>1.9887103246809676E-5</v>
      </c>
      <c r="P25" s="138">
        <v>3.9774206493619349E-4</v>
      </c>
      <c r="Q25" s="138">
        <v>9.9435516234048374E-5</v>
      </c>
      <c r="R25" s="138">
        <v>6.6290344156032255E-4</v>
      </c>
      <c r="S25" s="138">
        <v>7.2919378571635477E-4</v>
      </c>
      <c r="T25" s="138">
        <v>2.6516137662412904E-5</v>
      </c>
      <c r="U25" s="138">
        <v>3.6459689285817738E-4</v>
      </c>
      <c r="V25" s="138">
        <v>9.6120999026246767E-2</v>
      </c>
      <c r="W25" s="138" t="s">
        <v>444</v>
      </c>
      <c r="X25" s="138" t="s">
        <v>444</v>
      </c>
      <c r="Y25" s="138" t="s">
        <v>444</v>
      </c>
      <c r="Z25" s="138" t="s">
        <v>444</v>
      </c>
      <c r="AA25" s="138" t="s">
        <v>444</v>
      </c>
      <c r="AB25" s="138" t="s">
        <v>444</v>
      </c>
      <c r="AC25" s="138" t="s">
        <v>428</v>
      </c>
      <c r="AD25" s="138" t="s">
        <v>428</v>
      </c>
      <c r="AE25" s="55"/>
      <c r="AF25" s="147">
        <v>3314.5172078016126</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9.3709106501475237E-2</v>
      </c>
      <c r="F26" s="138">
        <v>6.9286901759161414E-3</v>
      </c>
      <c r="G26" s="138">
        <v>5.7629266562122866E-3</v>
      </c>
      <c r="H26" s="138" t="s">
        <v>444</v>
      </c>
      <c r="I26" s="138">
        <v>5.1469084197488775E-4</v>
      </c>
      <c r="J26" s="138">
        <v>5.1469084197488775E-4</v>
      </c>
      <c r="K26" s="138">
        <v>5.1469084197488775E-4</v>
      </c>
      <c r="L26" s="138">
        <v>2.4705160414794611E-4</v>
      </c>
      <c r="M26" s="138">
        <v>6.4714436706776679E-2</v>
      </c>
      <c r="N26" s="138">
        <v>0.56226698948268705</v>
      </c>
      <c r="O26" s="138">
        <v>3.3316289314220541E-6</v>
      </c>
      <c r="P26" s="138">
        <v>4.2915446552969385E-5</v>
      </c>
      <c r="Q26" s="138">
        <v>9.3081069212612138E-6</v>
      </c>
      <c r="R26" s="138">
        <v>6.5312310292684831E-5</v>
      </c>
      <c r="S26" s="138">
        <v>7.0002243208745771E-5</v>
      </c>
      <c r="T26" s="138">
        <v>4.1643354305753184E-6</v>
      </c>
      <c r="U26" s="138">
        <v>3.3447763113806846E-5</v>
      </c>
      <c r="V26" s="138">
        <v>8.8030985773449623E-3</v>
      </c>
      <c r="W26" s="138" t="s">
        <v>444</v>
      </c>
      <c r="X26" s="138" t="s">
        <v>444</v>
      </c>
      <c r="Y26" s="138" t="s">
        <v>444</v>
      </c>
      <c r="Z26" s="138" t="s">
        <v>444</v>
      </c>
      <c r="AA26" s="138" t="s">
        <v>444</v>
      </c>
      <c r="AB26" s="138" t="s">
        <v>444</v>
      </c>
      <c r="AC26" s="138" t="s">
        <v>428</v>
      </c>
      <c r="AD26" s="138" t="s">
        <v>428</v>
      </c>
      <c r="AE26" s="55"/>
      <c r="AF26" s="147">
        <v>302.69287221814113</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30.320324733559719</v>
      </c>
      <c r="F27" s="138">
        <v>25.334006449333938</v>
      </c>
      <c r="G27" s="138">
        <v>3.4116932910049669</v>
      </c>
      <c r="H27" s="138">
        <v>1.0436511695094324</v>
      </c>
      <c r="I27" s="138">
        <v>0.59814215987728703</v>
      </c>
      <c r="J27" s="138">
        <v>0.59814215987728692</v>
      </c>
      <c r="K27" s="138">
        <v>0.59814215987728736</v>
      </c>
      <c r="L27" s="138">
        <v>0.34506254569410511</v>
      </c>
      <c r="M27" s="138">
        <v>184.5134101906722</v>
      </c>
      <c r="N27" s="138">
        <v>46.702668415806762</v>
      </c>
      <c r="O27" s="138">
        <v>2.6693099696239119E-4</v>
      </c>
      <c r="P27" s="138">
        <v>1.2274340619097103E-2</v>
      </c>
      <c r="Q27" s="138">
        <v>4.0569923345345137E-4</v>
      </c>
      <c r="R27" s="138">
        <v>9.8771848330478414E-3</v>
      </c>
      <c r="S27" s="138">
        <v>6.9763484874590396E-3</v>
      </c>
      <c r="T27" s="138">
        <v>2.9901653949195302E-3</v>
      </c>
      <c r="U27" s="138">
        <v>2.7753647298212053E-4</v>
      </c>
      <c r="V27" s="138">
        <v>4.6111682322641741E-2</v>
      </c>
      <c r="W27" s="138">
        <v>0.92329009999999989</v>
      </c>
      <c r="X27" s="138">
        <v>1.6490673328300003E-2</v>
      </c>
      <c r="Y27" s="138">
        <v>2.1609483340299999E-2</v>
      </c>
      <c r="Z27" s="138">
        <v>1.30727154506E-2</v>
      </c>
      <c r="AA27" s="138">
        <v>2.2023814954599999E-2</v>
      </c>
      <c r="AB27" s="138">
        <v>7.3196687073800004E-2</v>
      </c>
      <c r="AC27" s="138">
        <v>9.2329040000000003E-4</v>
      </c>
      <c r="AD27" s="138">
        <v>1.875735E-4</v>
      </c>
      <c r="AE27" s="55"/>
      <c r="AF27" s="147">
        <v>66681.145369958991</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5.5644760853029664</v>
      </c>
      <c r="F28" s="138">
        <v>0.80877520931928826</v>
      </c>
      <c r="G28" s="138">
        <v>1.4440992697880557</v>
      </c>
      <c r="H28" s="138">
        <v>1.1645221299661586E-2</v>
      </c>
      <c r="I28" s="138">
        <v>1.0232178189721899</v>
      </c>
      <c r="J28" s="138">
        <v>1.0232178189721901</v>
      </c>
      <c r="K28" s="138">
        <v>1.0232178189721901</v>
      </c>
      <c r="L28" s="138">
        <v>0.61555469437310861</v>
      </c>
      <c r="M28" s="138">
        <v>5.2425118062914544</v>
      </c>
      <c r="N28" s="138">
        <v>0.44253927860415404</v>
      </c>
      <c r="O28" s="138">
        <v>2.0175643403977251E-5</v>
      </c>
      <c r="P28" s="138">
        <v>1.9868751628482639E-3</v>
      </c>
      <c r="Q28" s="138">
        <v>3.9137342504167905E-5</v>
      </c>
      <c r="R28" s="138">
        <v>3.0935968065272431E-3</v>
      </c>
      <c r="S28" s="138">
        <v>2.0778715404604587E-3</v>
      </c>
      <c r="T28" s="138">
        <v>9.8911738172708033E-5</v>
      </c>
      <c r="U28" s="138">
        <v>3.7923398200381308E-5</v>
      </c>
      <c r="V28" s="138">
        <v>6.7897933469550364E-3</v>
      </c>
      <c r="W28" s="138">
        <v>0.20412989999999998</v>
      </c>
      <c r="X28" s="138">
        <v>9.2961832545000005E-3</v>
      </c>
      <c r="Y28" s="138">
        <v>1.04399641379E-2</v>
      </c>
      <c r="Z28" s="138">
        <v>8.1644567363000006E-3</v>
      </c>
      <c r="AA28" s="138">
        <v>8.7007976865000006E-3</v>
      </c>
      <c r="AB28" s="138">
        <v>3.6601401815200003E-2</v>
      </c>
      <c r="AC28" s="138">
        <v>2.0412990000000001E-4</v>
      </c>
      <c r="AD28" s="138">
        <v>4.4438499999999998E-5</v>
      </c>
      <c r="AE28" s="55"/>
      <c r="AF28" s="147">
        <v>15925.176662329255</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28.559369329737397</v>
      </c>
      <c r="F29" s="138">
        <v>1.4400697203851922</v>
      </c>
      <c r="G29" s="138">
        <v>2.990140844037235</v>
      </c>
      <c r="H29" s="138">
        <v>1.0047631268034792E-2</v>
      </c>
      <c r="I29" s="138">
        <v>0.94962281286199457</v>
      </c>
      <c r="J29" s="138">
        <v>0.94962281286199435</v>
      </c>
      <c r="K29" s="138">
        <v>0.94962281286199457</v>
      </c>
      <c r="L29" s="138">
        <v>0.53514396861078084</v>
      </c>
      <c r="M29" s="138">
        <v>5.8958451895897426</v>
      </c>
      <c r="N29" s="138">
        <v>0.11696851457889361</v>
      </c>
      <c r="O29" s="138">
        <v>3.7936700116657273E-5</v>
      </c>
      <c r="P29" s="138">
        <v>3.9812945290662542E-3</v>
      </c>
      <c r="Q29" s="138">
        <v>7.555343476691923E-5</v>
      </c>
      <c r="R29" s="138">
        <v>6.360608585640231E-3</v>
      </c>
      <c r="S29" s="138">
        <v>4.2662301329485838E-3</v>
      </c>
      <c r="T29" s="138">
        <v>1.5654628246255915E-4</v>
      </c>
      <c r="U29" s="138">
        <v>7.5233469300523887E-5</v>
      </c>
      <c r="V29" s="138">
        <v>1.353242551010244E-2</v>
      </c>
      <c r="W29" s="138">
        <v>0.21871059999999998</v>
      </c>
      <c r="X29" s="138">
        <v>3.1244406750999998E-3</v>
      </c>
      <c r="Y29" s="138">
        <v>1.8920224087600003E-2</v>
      </c>
      <c r="Z29" s="138">
        <v>2.1142048567800002E-2</v>
      </c>
      <c r="AA29" s="138">
        <v>4.8602410502999998E-3</v>
      </c>
      <c r="AB29" s="138">
        <v>4.8046954380800005E-2</v>
      </c>
      <c r="AC29" s="138">
        <v>1.3579290000000001E-4</v>
      </c>
      <c r="AD29" s="138">
        <v>4.1036599999999999E-5</v>
      </c>
      <c r="AE29" s="55"/>
      <c r="AF29" s="147">
        <v>32426.002061854175</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3.4717497969495401E-2</v>
      </c>
      <c r="F30" s="138">
        <v>0.26140352487700574</v>
      </c>
      <c r="G30" s="138">
        <v>7.1965554753126914E-3</v>
      </c>
      <c r="H30" s="138">
        <v>2.0361832207616969E-4</v>
      </c>
      <c r="I30" s="138">
        <v>4.932900065054706E-3</v>
      </c>
      <c r="J30" s="138">
        <v>4.9329000650547069E-3</v>
      </c>
      <c r="K30" s="138">
        <v>4.932900065054706E-3</v>
      </c>
      <c r="L30" s="138">
        <v>6.3308504547963159E-4</v>
      </c>
      <c r="M30" s="138">
        <v>2.0330991492481578</v>
      </c>
      <c r="N30" s="138">
        <v>0.13112184912785868</v>
      </c>
      <c r="O30" s="138">
        <v>6.4054631507647614E-5</v>
      </c>
      <c r="P30" s="138">
        <v>3.1305016317610206E-5</v>
      </c>
      <c r="Q30" s="138">
        <v>1.0794833212969041E-6</v>
      </c>
      <c r="R30" s="138">
        <v>2.8934273273719866E-4</v>
      </c>
      <c r="S30" s="138">
        <v>1.0822028060558604E-2</v>
      </c>
      <c r="T30" s="138">
        <v>4.5120419304400236E-4</v>
      </c>
      <c r="U30" s="138">
        <v>6.3776846525366414E-5</v>
      </c>
      <c r="V30" s="138">
        <v>6.3716831164927447E-3</v>
      </c>
      <c r="W30" s="138">
        <v>2.9833000000000004E-3</v>
      </c>
      <c r="X30" s="138">
        <v>4.5459602E-5</v>
      </c>
      <c r="Y30" s="138">
        <v>8.3342603800000005E-5</v>
      </c>
      <c r="Z30" s="138">
        <v>2.84122513E-5</v>
      </c>
      <c r="AA30" s="138">
        <v>9.7548729200000006E-5</v>
      </c>
      <c r="AB30" s="138">
        <v>2.5476318630000003E-4</v>
      </c>
      <c r="AC30" s="138">
        <v>2.9834000000000001E-6</v>
      </c>
      <c r="AD30" s="138">
        <v>2.9834000000000001E-6</v>
      </c>
      <c r="AE30" s="55"/>
      <c r="AF30" s="147">
        <v>161.50877406969988</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4.3660679593370366</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0.43264159046112605</v>
      </c>
      <c r="J32" s="138">
        <v>0.83598934418870663</v>
      </c>
      <c r="K32" s="138">
        <v>1.0669115129554565</v>
      </c>
      <c r="L32" s="138">
        <v>9.783639521608388E-2</v>
      </c>
      <c r="M32" s="138" t="s">
        <v>428</v>
      </c>
      <c r="N32" s="138">
        <v>3.2264264397153957</v>
      </c>
      <c r="O32" s="138">
        <v>1.4136618649188417E-2</v>
      </c>
      <c r="P32" s="138">
        <v>0</v>
      </c>
      <c r="Q32" s="138">
        <v>3.6883640590449296E-2</v>
      </c>
      <c r="R32" s="138">
        <v>1.2041578112961748</v>
      </c>
      <c r="S32" s="138">
        <v>26.437805829910285</v>
      </c>
      <c r="T32" s="138">
        <v>0.18501851702427605</v>
      </c>
      <c r="U32" s="138">
        <v>2.133823025910914E-2</v>
      </c>
      <c r="V32" s="138">
        <v>8.5715157294897253</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37305.639019434006</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0.20649403389643273</v>
      </c>
      <c r="J33" s="138">
        <v>0.38239635906746799</v>
      </c>
      <c r="K33" s="138">
        <v>0.76479271813493599</v>
      </c>
      <c r="L33" s="138">
        <v>8.1068028122303227E-3</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37305.639019434006</v>
      </c>
      <c r="AL33" s="45" t="s">
        <v>413</v>
      </c>
    </row>
    <row r="34" spans="1:38" s="2" customFormat="1" ht="26.25" customHeight="1" thickBot="1" x14ac:dyDescent="0.3">
      <c r="A34" s="65" t="s">
        <v>70</v>
      </c>
      <c r="B34" s="65" t="s">
        <v>93</v>
      </c>
      <c r="C34" s="66" t="s">
        <v>94</v>
      </c>
      <c r="D34" s="67"/>
      <c r="E34" s="138">
        <v>2.1276102088167055</v>
      </c>
      <c r="F34" s="138">
        <v>0.18880510440835269</v>
      </c>
      <c r="G34" s="138">
        <v>0.16223515056000001</v>
      </c>
      <c r="H34" s="138">
        <v>2.8422273781902559E-4</v>
      </c>
      <c r="I34" s="138">
        <v>5.5626450116009279E-2</v>
      </c>
      <c r="J34" s="138">
        <v>5.8468677494199539E-2</v>
      </c>
      <c r="K34" s="138">
        <v>6.1716937354988392E-2</v>
      </c>
      <c r="L34" s="138">
        <v>4.0116009280742458E-2</v>
      </c>
      <c r="M34" s="138">
        <v>0.4344547563805104</v>
      </c>
      <c r="N34" s="138" t="s">
        <v>444</v>
      </c>
      <c r="O34" s="138">
        <v>4.0603248259860796E-4</v>
      </c>
      <c r="P34" s="138" t="s">
        <v>444</v>
      </c>
      <c r="Q34" s="138" t="s">
        <v>444</v>
      </c>
      <c r="R34" s="138">
        <v>2.0301624129930398E-3</v>
      </c>
      <c r="S34" s="138">
        <v>6.9025522041763335E-2</v>
      </c>
      <c r="T34" s="138">
        <v>2.8422273781902557E-3</v>
      </c>
      <c r="U34" s="138">
        <v>4.0603248259860796E-4</v>
      </c>
      <c r="V34" s="138">
        <v>4.0603248259860794E-2</v>
      </c>
      <c r="W34" s="138">
        <v>1.8598978962784545E-2</v>
      </c>
      <c r="X34" s="138">
        <v>1.2180974477958237E-3</v>
      </c>
      <c r="Y34" s="138">
        <v>2.0301624129930398E-3</v>
      </c>
      <c r="Z34" s="138">
        <v>1.7979012997358385E-3</v>
      </c>
      <c r="AA34" s="138">
        <v>4.1331064361743437E-4</v>
      </c>
      <c r="AB34" s="138">
        <v>5.459471804142137E-3</v>
      </c>
      <c r="AC34" s="138" t="s">
        <v>428</v>
      </c>
      <c r="AD34" s="138" t="s">
        <v>428</v>
      </c>
      <c r="AE34" s="55"/>
      <c r="AF34" s="147">
        <v>1758.4560000000001</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2.9635978660386373</v>
      </c>
      <c r="F36" s="138">
        <v>6.298999999999999E-2</v>
      </c>
      <c r="G36" s="138">
        <v>1.2905159326254718</v>
      </c>
      <c r="H36" s="138" t="s">
        <v>444</v>
      </c>
      <c r="I36" s="138">
        <v>0.11046478003470583</v>
      </c>
      <c r="J36" s="138">
        <v>0.12994785084756069</v>
      </c>
      <c r="K36" s="138">
        <v>0.12994785084756069</v>
      </c>
      <c r="L36" s="138">
        <v>1.8553983395395497E-2</v>
      </c>
      <c r="M36" s="138">
        <v>0.13833999999999999</v>
      </c>
      <c r="N36" s="138">
        <v>5.9100000000000003E-3</v>
      </c>
      <c r="O36" s="138">
        <v>5.9000000000000003E-4</v>
      </c>
      <c r="P36" s="138">
        <v>8.8999999999999995E-4</v>
      </c>
      <c r="Q36" s="138">
        <v>1.5560000000000001E-2</v>
      </c>
      <c r="R36" s="138">
        <v>1.6590000000000001E-2</v>
      </c>
      <c r="S36" s="138">
        <v>4.07E-2</v>
      </c>
      <c r="T36" s="138">
        <v>0.71899999999999997</v>
      </c>
      <c r="U36" s="138">
        <v>6.1200000000000004E-3</v>
      </c>
      <c r="V36" s="138">
        <v>4.4399999999999995E-2</v>
      </c>
      <c r="W36" s="138">
        <v>1.2290000000000001E-2</v>
      </c>
      <c r="X36" s="138">
        <v>1.3999999999999999E-4</v>
      </c>
      <c r="Y36" s="138">
        <v>6.8999999999999997E-4</v>
      </c>
      <c r="Z36" s="138">
        <v>5.9000000000000003E-4</v>
      </c>
      <c r="AA36" s="138">
        <v>2.1299999999999997E-4</v>
      </c>
      <c r="AB36" s="138">
        <v>1.6329999999999999E-3</v>
      </c>
      <c r="AC36" s="138">
        <v>4.2800000000000008E-3</v>
      </c>
      <c r="AD36" s="138">
        <v>1.3109999999999998E-2</v>
      </c>
      <c r="AE36" s="55"/>
      <c r="AF36" s="147">
        <v>1556.8113384000001</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6.0378360712283183E-2</v>
      </c>
      <c r="F37" s="138">
        <v>2.0126120237427729E-3</v>
      </c>
      <c r="G37" s="138">
        <v>1.0277887033758902E-4</v>
      </c>
      <c r="H37" s="138" t="s">
        <v>444</v>
      </c>
      <c r="I37" s="138">
        <v>2.5157650296784662E-4</v>
      </c>
      <c r="J37" s="138">
        <v>2.5157650296784662E-4</v>
      </c>
      <c r="K37" s="138">
        <v>2.5157650296784662E-4</v>
      </c>
      <c r="L37" s="138">
        <v>6.2894125741961656E-6</v>
      </c>
      <c r="M37" s="138">
        <v>6.0378360712283188E-3</v>
      </c>
      <c r="N37" s="138">
        <v>1.8868237722588494E-6</v>
      </c>
      <c r="O37" s="138">
        <v>3.1447062870980825E-7</v>
      </c>
      <c r="P37" s="138">
        <v>1.2578825148392331E-4</v>
      </c>
      <c r="Q37" s="138">
        <v>1.5094590178070795E-4</v>
      </c>
      <c r="R37" s="138">
        <v>9.5599071127781718E-7</v>
      </c>
      <c r="S37" s="138">
        <v>9.559907112778171E-8</v>
      </c>
      <c r="T37" s="138">
        <v>6.4152008256800878E-7</v>
      </c>
      <c r="U37" s="138">
        <v>1.3836707663231561E-5</v>
      </c>
      <c r="V37" s="138">
        <v>1.8868237722588494E-6</v>
      </c>
      <c r="W37" s="138" t="s">
        <v>428</v>
      </c>
      <c r="X37" s="138" t="s">
        <v>444</v>
      </c>
      <c r="Y37" s="138" t="s">
        <v>444</v>
      </c>
      <c r="Z37" s="138" t="s">
        <v>444</v>
      </c>
      <c r="AA37" s="138" t="s">
        <v>444</v>
      </c>
      <c r="AB37" s="138" t="s">
        <v>444</v>
      </c>
      <c r="AC37" s="138" t="s">
        <v>444</v>
      </c>
      <c r="AD37" s="138" t="s">
        <v>444</v>
      </c>
      <c r="AE37" s="55"/>
      <c r="AF37" s="147" t="s">
        <v>430</v>
      </c>
      <c r="AG37" s="147" t="s">
        <v>428</v>
      </c>
      <c r="AH37" s="147">
        <v>1257.882514839233</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2.3371137779333995</v>
      </c>
      <c r="F39" s="138">
        <v>0.42636356450357893</v>
      </c>
      <c r="G39" s="138">
        <v>2.5505519728802795</v>
      </c>
      <c r="H39" s="138" t="s">
        <v>430</v>
      </c>
      <c r="I39" s="138">
        <v>0.280587751423297</v>
      </c>
      <c r="J39" s="138">
        <v>0.35649197708821795</v>
      </c>
      <c r="K39" s="138">
        <v>0.44653602346196136</v>
      </c>
      <c r="L39" s="138">
        <v>0.13795430711390325</v>
      </c>
      <c r="M39" s="138">
        <v>1.1642825658710598</v>
      </c>
      <c r="N39" s="138">
        <v>0.27183549410269564</v>
      </c>
      <c r="O39" s="138">
        <v>4.9094198124690477E-3</v>
      </c>
      <c r="P39" s="138">
        <v>4.7423955755076823E-3</v>
      </c>
      <c r="Q39" s="138">
        <v>1.6892931242200798E-2</v>
      </c>
      <c r="R39" s="138">
        <v>0.19184551889855039</v>
      </c>
      <c r="S39" s="138">
        <v>0.11057467927228139</v>
      </c>
      <c r="T39" s="138">
        <v>3.8225149778809153</v>
      </c>
      <c r="U39" s="138">
        <v>2.6053345624102676E-3</v>
      </c>
      <c r="V39" s="138">
        <v>0.18039111620651202</v>
      </c>
      <c r="W39" s="138">
        <v>0.14373899035681545</v>
      </c>
      <c r="X39" s="138">
        <v>4.0371581481280484E-2</v>
      </c>
      <c r="Y39" s="138">
        <v>0.23645180308180341</v>
      </c>
      <c r="Z39" s="138">
        <v>3.1461843072045574E-2</v>
      </c>
      <c r="AA39" s="138">
        <v>2.7099737673621858E-2</v>
      </c>
      <c r="AB39" s="138">
        <v>0.33538496530875134</v>
      </c>
      <c r="AC39" s="138">
        <v>3.4011515795228857E-3</v>
      </c>
      <c r="AD39" s="138">
        <v>4.6574054696119069E-2</v>
      </c>
      <c r="AE39" s="55"/>
      <c r="AF39" s="147">
        <v>15961.098752694465</v>
      </c>
      <c r="AG39" s="147">
        <v>273.95379583200003</v>
      </c>
      <c r="AH39" s="147">
        <v>9820.5071316543545</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5.5660440448903827</v>
      </c>
      <c r="F41" s="138">
        <v>20.357855608737797</v>
      </c>
      <c r="G41" s="138">
        <v>18.57921450803186</v>
      </c>
      <c r="H41" s="138">
        <v>0.20745075950636141</v>
      </c>
      <c r="I41" s="138">
        <v>12.389186819088183</v>
      </c>
      <c r="J41" s="138">
        <v>12.410167851054627</v>
      </c>
      <c r="K41" s="138">
        <v>13.289053326679026</v>
      </c>
      <c r="L41" s="138">
        <v>1.1438655820920298</v>
      </c>
      <c r="M41" s="138">
        <v>168.80156095478804</v>
      </c>
      <c r="N41" s="138">
        <v>3.3108558473993659</v>
      </c>
      <c r="O41" s="138">
        <v>3.3098447716388806E-2</v>
      </c>
      <c r="P41" s="138">
        <v>0.11727317999524804</v>
      </c>
      <c r="Q41" s="138">
        <v>5.1484168750517083E-2</v>
      </c>
      <c r="R41" s="138">
        <v>0.35991480475808391</v>
      </c>
      <c r="S41" s="138">
        <v>0.66762582026682449</v>
      </c>
      <c r="T41" s="138">
        <v>0.33050099148393858</v>
      </c>
      <c r="U41" s="138">
        <v>3.9392446786721798</v>
      </c>
      <c r="V41" s="138">
        <v>7.1171388782514899</v>
      </c>
      <c r="W41" s="138">
        <v>20.088638671477529</v>
      </c>
      <c r="X41" s="138">
        <v>4.3145890657848058</v>
      </c>
      <c r="Y41" s="138">
        <v>7.0813939305599858</v>
      </c>
      <c r="Z41" s="138">
        <v>3.6296305218843696</v>
      </c>
      <c r="AA41" s="138">
        <v>2.9468775079926957</v>
      </c>
      <c r="AB41" s="138">
        <v>17.972491026221856</v>
      </c>
      <c r="AC41" s="138">
        <v>2.5593984079796905E-2</v>
      </c>
      <c r="AD41" s="138">
        <v>5.5795523543725878</v>
      </c>
      <c r="AE41" s="55"/>
      <c r="AF41" s="147">
        <v>40155.663615151454</v>
      </c>
      <c r="AG41" s="147">
        <v>32820.525948686409</v>
      </c>
      <c r="AH41" s="147">
        <v>14174.911625466239</v>
      </c>
      <c r="AI41" s="147">
        <v>1049.0515983222665</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0.10264057430400002</v>
      </c>
      <c r="F43" s="138">
        <v>1.0264057430399999E-2</v>
      </c>
      <c r="G43" s="138">
        <v>9.4696193852870411E-2</v>
      </c>
      <c r="H43" s="138" t="s">
        <v>444</v>
      </c>
      <c r="I43" s="138">
        <v>1.6935694760160002E-2</v>
      </c>
      <c r="J43" s="138">
        <v>2.2067723475360002E-2</v>
      </c>
      <c r="K43" s="138">
        <v>2.8226157933600005E-2</v>
      </c>
      <c r="L43" s="138">
        <v>9.4839890656896013E-3</v>
      </c>
      <c r="M43" s="138">
        <v>4.1056229721599995E-2</v>
      </c>
      <c r="N43" s="138">
        <v>1.6422491888639999E-2</v>
      </c>
      <c r="O43" s="138">
        <v>3.0792172291200002E-4</v>
      </c>
      <c r="P43" s="138">
        <v>1.0264057430400002E-4</v>
      </c>
      <c r="Q43" s="138">
        <v>1.02640574304E-3</v>
      </c>
      <c r="R43" s="138">
        <v>1.3137993510912003E-2</v>
      </c>
      <c r="S43" s="138">
        <v>7.3901213498880009E-3</v>
      </c>
      <c r="T43" s="138">
        <v>0.26686549319039998</v>
      </c>
      <c r="U43" s="138">
        <v>1.0264057430400002E-4</v>
      </c>
      <c r="V43" s="138">
        <v>8.2112459443199996E-3</v>
      </c>
      <c r="W43" s="138">
        <v>6.1584344582400006E-3</v>
      </c>
      <c r="X43" s="138">
        <v>1.950170911776E-3</v>
      </c>
      <c r="Y43" s="138">
        <v>1.5396086145600001E-2</v>
      </c>
      <c r="Z43" s="138">
        <v>1.7448897631680001E-3</v>
      </c>
      <c r="AA43" s="138">
        <v>1.5396086145600001E-3</v>
      </c>
      <c r="AB43" s="138">
        <v>2.0630755435104002E-2</v>
      </c>
      <c r="AC43" s="138">
        <v>2.2580926346879999E-4</v>
      </c>
      <c r="AD43" s="138">
        <v>1.3343274659520003E-7</v>
      </c>
      <c r="AE43" s="55"/>
      <c r="AF43" s="147">
        <v>1026.4057430400001</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9.0169029527399953</v>
      </c>
      <c r="F44" s="138">
        <v>1.2011292009000001</v>
      </c>
      <c r="G44" s="138">
        <v>0.85226574467583371</v>
      </c>
      <c r="H44" s="138">
        <v>1.60559442E-3</v>
      </c>
      <c r="I44" s="138">
        <v>0.69402176081999989</v>
      </c>
      <c r="J44" s="138">
        <v>0.69402176081999989</v>
      </c>
      <c r="K44" s="138">
        <v>0.69402176081999989</v>
      </c>
      <c r="L44" s="138">
        <v>0.38865218605919999</v>
      </c>
      <c r="M44" s="138">
        <v>3.4411656151799992</v>
      </c>
      <c r="N44" s="138" t="s">
        <v>444</v>
      </c>
      <c r="O44" s="138">
        <v>2.1330000000000003E-3</v>
      </c>
      <c r="P44" s="138" t="s">
        <v>444</v>
      </c>
      <c r="Q44" s="138" t="s">
        <v>444</v>
      </c>
      <c r="R44" s="138">
        <v>1.0665000000000001E-2</v>
      </c>
      <c r="S44" s="138">
        <v>0.36260999999999999</v>
      </c>
      <c r="T44" s="138">
        <v>1.4931000000000002E-2</v>
      </c>
      <c r="U44" s="138">
        <v>2.1330000000000003E-3</v>
      </c>
      <c r="V44" s="138">
        <v>0.21330000000000002</v>
      </c>
      <c r="W44" s="138" t="s">
        <v>444</v>
      </c>
      <c r="X44" s="138">
        <v>6.3990000000000002E-3</v>
      </c>
      <c r="Y44" s="138">
        <v>1.0665000000000001E-2</v>
      </c>
      <c r="Z44" s="138" t="s">
        <v>444</v>
      </c>
      <c r="AA44" s="138" t="s">
        <v>444</v>
      </c>
      <c r="AB44" s="138">
        <v>1.7064000000000003E-2</v>
      </c>
      <c r="AC44" s="138" t="s">
        <v>429</v>
      </c>
      <c r="AD44" s="138" t="s">
        <v>429</v>
      </c>
      <c r="AE44" s="55"/>
      <c r="AF44" s="147">
        <v>9237.6516873600012</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2.9670920245254986</v>
      </c>
      <c r="F45" s="138">
        <v>7.1917050455950454E-2</v>
      </c>
      <c r="G45" s="138">
        <v>0.16420183125505355</v>
      </c>
      <c r="H45" s="138" t="s">
        <v>444</v>
      </c>
      <c r="I45" s="138">
        <v>4.3972139421638273E-2</v>
      </c>
      <c r="J45" s="138">
        <v>4.3972139421638273E-2</v>
      </c>
      <c r="K45" s="138">
        <v>4.3972139421638273E-2</v>
      </c>
      <c r="L45" s="138">
        <v>1.3631363220707864E-2</v>
      </c>
      <c r="M45" s="138">
        <v>0.15780655642905697</v>
      </c>
      <c r="N45" s="138">
        <v>5.3424094624420345E-3</v>
      </c>
      <c r="O45" s="138">
        <v>4.1095457403400262E-4</v>
      </c>
      <c r="P45" s="138">
        <v>1.2328637221020078E-3</v>
      </c>
      <c r="Q45" s="138">
        <v>1.6438182961360105E-3</v>
      </c>
      <c r="R45" s="138">
        <v>2.0547728701700132E-3</v>
      </c>
      <c r="S45" s="138">
        <v>3.616400251499223E-2</v>
      </c>
      <c r="T45" s="138">
        <v>4.109545740340026E-2</v>
      </c>
      <c r="U45" s="138">
        <v>4.1095457403400263E-3</v>
      </c>
      <c r="V45" s="138">
        <v>4.9314548884080309E-2</v>
      </c>
      <c r="W45" s="138">
        <v>5.3424094624420345E-3</v>
      </c>
      <c r="X45" s="138">
        <v>8.219091480680054E-5</v>
      </c>
      <c r="Y45" s="138">
        <v>4.1095457403400262E-4</v>
      </c>
      <c r="Z45" s="138">
        <v>4.1095457403400262E-4</v>
      </c>
      <c r="AA45" s="138">
        <v>4.109545740340027E-5</v>
      </c>
      <c r="AB45" s="138">
        <v>9.4519552027820606E-4</v>
      </c>
      <c r="AC45" s="138">
        <v>3.287636592272021E-3</v>
      </c>
      <c r="AD45" s="138">
        <v>1.5616273813292101E-3</v>
      </c>
      <c r="AE45" s="55"/>
      <c r="AF45" s="147">
        <v>1779.7727211690174</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1.345166983225749E-2</v>
      </c>
      <c r="J48" s="138">
        <v>0.1345166983225749</v>
      </c>
      <c r="K48" s="138">
        <v>0.33629174580643734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2.6587940475094687</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3.0173101475999999</v>
      </c>
      <c r="AL52" s="45" t="s">
        <v>132</v>
      </c>
    </row>
    <row r="53" spans="1:38" s="2" customFormat="1" ht="26.25" customHeight="1" thickBot="1" x14ac:dyDescent="0.3">
      <c r="A53" s="65" t="s">
        <v>119</v>
      </c>
      <c r="B53" s="69" t="s">
        <v>133</v>
      </c>
      <c r="C53" s="71" t="s">
        <v>134</v>
      </c>
      <c r="D53" s="68"/>
      <c r="E53" s="138" t="s">
        <v>428</v>
      </c>
      <c r="F53" s="138">
        <v>2.864512257549821</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1.3059964554459622</v>
      </c>
      <c r="AL53" s="45" t="s">
        <v>135</v>
      </c>
    </row>
    <row r="54" spans="1:38" s="2" customFormat="1" ht="37.5" customHeight="1" thickBot="1" x14ac:dyDescent="0.3">
      <c r="A54" s="65" t="s">
        <v>119</v>
      </c>
      <c r="B54" s="69" t="s">
        <v>136</v>
      </c>
      <c r="C54" s="71" t="s">
        <v>137</v>
      </c>
      <c r="D54" s="68"/>
      <c r="E54" s="138" t="s">
        <v>428</v>
      </c>
      <c r="F54" s="138">
        <v>0.13812294970573635</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0.25084990958408676</v>
      </c>
      <c r="J57" s="138">
        <v>0.4515298372513562</v>
      </c>
      <c r="K57" s="138">
        <v>0.50169981916817352</v>
      </c>
      <c r="L57" s="138">
        <v>7.5254972875226029E-3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1929.6146891083599</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7.6829699999999999E-3</v>
      </c>
      <c r="J58" s="138">
        <v>5.1219799999999996E-2</v>
      </c>
      <c r="K58" s="138">
        <v>0.10243959999999999</v>
      </c>
      <c r="L58" s="138">
        <v>3.5341662000000004E-5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256.09899999999999</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1.5165959999999999E-2</v>
      </c>
      <c r="J59" s="138">
        <v>1.722957E-2</v>
      </c>
      <c r="K59" s="138">
        <v>1.9328910000000001E-2</v>
      </c>
      <c r="L59" s="138">
        <v>4.5410160000000005E-5</v>
      </c>
      <c r="M59" s="138" t="s">
        <v>429</v>
      </c>
      <c r="N59" s="138">
        <v>0.30975107400509511</v>
      </c>
      <c r="O59" s="138">
        <v>7.3011395233391722E-3</v>
      </c>
      <c r="P59" s="138">
        <v>2.4601505677095906E-4</v>
      </c>
      <c r="Q59" s="138">
        <v>1.7472184058573516E-2</v>
      </c>
      <c r="R59" s="138">
        <v>2.292184058573515E-2</v>
      </c>
      <c r="S59" s="138">
        <v>7.2184058573514839E-4</v>
      </c>
      <c r="T59" s="138">
        <v>1.7485547320225919E-2</v>
      </c>
      <c r="U59" s="138">
        <v>9.0047836261038794E-2</v>
      </c>
      <c r="V59" s="138">
        <v>2.2099792653298221E-2</v>
      </c>
      <c r="W59" s="138">
        <v>0.29370558637350158</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63.360486379087014</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0.2666307282352941</v>
      </c>
      <c r="J60" s="138">
        <v>2.194407282352941</v>
      </c>
      <c r="K60" s="138">
        <v>7.026086856</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91.289906647058814</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7.6131572185216101E-2</v>
      </c>
      <c r="J61" s="138">
        <v>0.7613157218521609</v>
      </c>
      <c r="K61" s="138">
        <v>2.539866148334049</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9471134.3241036534</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2.8913943988235297E-8</v>
      </c>
      <c r="J62" s="138">
        <v>2.8913943988235299E-7</v>
      </c>
      <c r="K62" s="138">
        <v>5.7827887976470597E-7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48.189906647058827</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0.12200975000000001</v>
      </c>
      <c r="X63" s="138">
        <v>1.3262399999999999E-2</v>
      </c>
      <c r="Y63" s="138" t="s">
        <v>428</v>
      </c>
      <c r="Z63" s="138">
        <v>2.2055999999999998E-3</v>
      </c>
      <c r="AA63" s="138" t="s">
        <v>428</v>
      </c>
      <c r="AB63" s="138">
        <v>1.5467999999999999E-2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0.25800000000000001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7.32118E-3</v>
      </c>
      <c r="J71" s="138">
        <v>5.856944E-2</v>
      </c>
      <c r="K71" s="138">
        <v>0.18302950000000001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6.444E-5</v>
      </c>
      <c r="K72" s="138" t="s">
        <v>429</v>
      </c>
      <c r="L72" s="138" t="s">
        <v>429</v>
      </c>
      <c r="M72" s="138" t="s">
        <v>429</v>
      </c>
      <c r="N72" s="138">
        <v>1.9252444444444445</v>
      </c>
      <c r="O72" s="138">
        <v>0.237175</v>
      </c>
      <c r="P72" s="138">
        <v>3.5800000000000005E-2</v>
      </c>
      <c r="Q72" s="138">
        <v>0.14320000000000002</v>
      </c>
      <c r="R72" s="138">
        <v>1.568238888888889</v>
      </c>
      <c r="S72" s="138">
        <v>2.5060000000000002E-2</v>
      </c>
      <c r="T72" s="138">
        <v>2.9584722222222228</v>
      </c>
      <c r="U72" s="138">
        <v>7.1600000000000006E-3</v>
      </c>
      <c r="V72" s="138">
        <v>30.469777777777779</v>
      </c>
      <c r="W72" s="138">
        <v>1.0863505750834008</v>
      </c>
      <c r="X72" s="138" t="s">
        <v>428</v>
      </c>
      <c r="Y72" s="138" t="s">
        <v>445</v>
      </c>
      <c r="Z72" s="138" t="s">
        <v>428</v>
      </c>
      <c r="AA72" s="138" t="s">
        <v>428</v>
      </c>
      <c r="AB72" s="138" t="s">
        <v>428</v>
      </c>
      <c r="AC72" s="138" t="s">
        <v>429</v>
      </c>
      <c r="AD72" s="138" t="s">
        <v>429</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8.372709099999998</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3703.1</v>
      </c>
      <c r="AL82" s="45" t="s">
        <v>219</v>
      </c>
    </row>
    <row r="83" spans="1:38" s="2" customFormat="1" ht="26.25" customHeight="1" thickBot="1" x14ac:dyDescent="0.3">
      <c r="A83" s="65" t="s">
        <v>53</v>
      </c>
      <c r="B83" s="76" t="s">
        <v>211</v>
      </c>
      <c r="C83" s="77" t="s">
        <v>212</v>
      </c>
      <c r="D83" s="67"/>
      <c r="E83" s="138" t="s">
        <v>444</v>
      </c>
      <c r="F83" s="138">
        <v>3.8399999999999997E-2</v>
      </c>
      <c r="G83" s="138" t="s">
        <v>444</v>
      </c>
      <c r="H83" s="138" t="s">
        <v>428</v>
      </c>
      <c r="I83" s="138">
        <v>0.24</v>
      </c>
      <c r="J83" s="138">
        <v>4.8</v>
      </c>
      <c r="K83" s="138">
        <v>36</v>
      </c>
      <c r="L83" s="138">
        <v>1.3679999999999999E-2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2.4</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6.7372275635603049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1.3873809239997752</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3.0160454869560329</v>
      </c>
      <c r="AL86" s="45" t="s">
        <v>219</v>
      </c>
    </row>
    <row r="87" spans="1:38" s="2" customFormat="1" ht="26.25" customHeight="1" thickBot="1" x14ac:dyDescent="0.3">
      <c r="A87" s="65" t="s">
        <v>208</v>
      </c>
      <c r="B87" s="71" t="s">
        <v>220</v>
      </c>
      <c r="C87" s="75" t="s">
        <v>221</v>
      </c>
      <c r="D87" s="67"/>
      <c r="E87" s="138" t="s">
        <v>428</v>
      </c>
      <c r="F87" s="138">
        <v>0.12558654976422426</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0.20066751304396749</v>
      </c>
      <c r="AL87" s="45" t="s">
        <v>219</v>
      </c>
    </row>
    <row r="88" spans="1:38" s="2" customFormat="1" ht="26.25" customHeight="1" thickBot="1" x14ac:dyDescent="0.3">
      <c r="A88" s="65" t="s">
        <v>208</v>
      </c>
      <c r="B88" s="71" t="s">
        <v>222</v>
      </c>
      <c r="C88" s="75" t="s">
        <v>223</v>
      </c>
      <c r="D88" s="67"/>
      <c r="E88" s="138" t="s">
        <v>444</v>
      </c>
      <c r="F88" s="138">
        <v>3.0243837200000003</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2.9119999999999999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2.1414963</v>
      </c>
      <c r="G90" s="138" t="s">
        <v>428</v>
      </c>
      <c r="H90" s="138" t="s">
        <v>428</v>
      </c>
      <c r="I90" s="138">
        <v>9.9600000000000001E-3</v>
      </c>
      <c r="J90" s="138">
        <v>1.494E-2</v>
      </c>
      <c r="K90" s="138">
        <v>1.8259999999999998E-2</v>
      </c>
      <c r="L90" s="138" t="s">
        <v>428</v>
      </c>
      <c r="M90" s="138" t="s">
        <v>428</v>
      </c>
      <c r="N90" s="138">
        <v>1.789452312981342E-4</v>
      </c>
      <c r="O90" s="138">
        <v>2.4578019720466641E-2</v>
      </c>
      <c r="P90" s="138" t="s">
        <v>430</v>
      </c>
      <c r="Q90" s="138" t="s">
        <v>430</v>
      </c>
      <c r="R90" s="138">
        <v>0.10348639882301743</v>
      </c>
      <c r="S90" s="138">
        <v>4.1933551189743534</v>
      </c>
      <c r="T90" s="138">
        <v>0.17188444054510571</v>
      </c>
      <c r="U90" s="138">
        <v>2.4470221388359355E-2</v>
      </c>
      <c r="V90" s="138">
        <v>2.4265404557355446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16.600000000000001</v>
      </c>
      <c r="AL90" s="148" t="s">
        <v>439</v>
      </c>
    </row>
    <row r="91" spans="1:38" s="2" customFormat="1" ht="26.25" customHeight="1" thickBot="1" x14ac:dyDescent="0.3">
      <c r="A91" s="65" t="s">
        <v>208</v>
      </c>
      <c r="B91" s="69" t="s">
        <v>404</v>
      </c>
      <c r="C91" s="71" t="s">
        <v>228</v>
      </c>
      <c r="D91" s="67"/>
      <c r="E91" s="138">
        <v>1.3784951644375399E-2</v>
      </c>
      <c r="F91" s="138">
        <v>3.7032904018000003E-2</v>
      </c>
      <c r="G91" s="138">
        <v>1.4384532236039755E-4</v>
      </c>
      <c r="H91" s="138">
        <v>3.1753419767499999E-2</v>
      </c>
      <c r="I91" s="138">
        <v>0.20906246317099306</v>
      </c>
      <c r="J91" s="138">
        <v>0.21134779382226851</v>
      </c>
      <c r="K91" s="138">
        <v>0.21181981605557695</v>
      </c>
      <c r="L91" s="138">
        <v>8.2635405659999994E-2</v>
      </c>
      <c r="M91" s="138">
        <v>0.42193415834032344</v>
      </c>
      <c r="N91" s="138">
        <v>3.7342626731970759E-2</v>
      </c>
      <c r="O91" s="138">
        <v>4.1388196564136885E-2</v>
      </c>
      <c r="P91" s="138">
        <v>2.7149613822988944E-6</v>
      </c>
      <c r="Q91" s="138">
        <v>6.3349098920307539E-5</v>
      </c>
      <c r="R91" s="138">
        <v>7.4304206252390789E-4</v>
      </c>
      <c r="S91" s="138">
        <v>6.2465823071065074E-2</v>
      </c>
      <c r="T91" s="138">
        <v>2.2087778458315208E-2</v>
      </c>
      <c r="U91" s="138" t="s">
        <v>444</v>
      </c>
      <c r="V91" s="138">
        <v>3.3042885790398463E-2</v>
      </c>
      <c r="W91" s="138">
        <v>7.6514264500000004E-4</v>
      </c>
      <c r="X91" s="138">
        <v>5.84940833595E-3</v>
      </c>
      <c r="Y91" s="138">
        <v>2.8681741902499996E-3</v>
      </c>
      <c r="Z91" s="138">
        <v>2.8681741902499996E-3</v>
      </c>
      <c r="AA91" s="138">
        <v>2.8681741902499996E-3</v>
      </c>
      <c r="AB91" s="138">
        <v>1.4453930906699998E-2</v>
      </c>
      <c r="AC91" s="138" t="s">
        <v>444</v>
      </c>
      <c r="AD91" s="138" t="s">
        <v>444</v>
      </c>
      <c r="AE91" s="55"/>
      <c r="AF91" s="147" t="s">
        <v>428</v>
      </c>
      <c r="AG91" s="147" t="s">
        <v>428</v>
      </c>
      <c r="AH91" s="147" t="s">
        <v>428</v>
      </c>
      <c r="AI91" s="147" t="s">
        <v>428</v>
      </c>
      <c r="AJ91" s="147" t="s">
        <v>428</v>
      </c>
      <c r="AK91" s="147">
        <v>7651.4264499999999</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10.253828970086687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9.8178278864636544E-7</v>
      </c>
      <c r="X98" s="138" t="s">
        <v>428</v>
      </c>
      <c r="Y98" s="138" t="s">
        <v>428</v>
      </c>
      <c r="Z98" s="138" t="s">
        <v>428</v>
      </c>
      <c r="AA98" s="138" t="s">
        <v>428</v>
      </c>
      <c r="AB98" s="138" t="s">
        <v>428</v>
      </c>
      <c r="AC98" s="138" t="s">
        <v>428</v>
      </c>
      <c r="AD98" s="138">
        <v>6.6773378777083385</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4.9899566580588833E-2</v>
      </c>
      <c r="F99" s="138">
        <v>9.5190655299080706</v>
      </c>
      <c r="G99" s="138" t="s">
        <v>428</v>
      </c>
      <c r="H99" s="138">
        <v>12.796863493958719</v>
      </c>
      <c r="I99" s="138">
        <v>0.21525112045036268</v>
      </c>
      <c r="J99" s="138">
        <v>0.33045328480969149</v>
      </c>
      <c r="K99" s="138">
        <v>0.63346880543435347</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1216.3</v>
      </c>
      <c r="AL99" s="45" t="s">
        <v>245</v>
      </c>
    </row>
    <row r="100" spans="1:38" s="2" customFormat="1" ht="26.25" customHeight="1" thickBot="1" x14ac:dyDescent="0.3">
      <c r="A100" s="65" t="s">
        <v>243</v>
      </c>
      <c r="B100" s="65" t="s">
        <v>246</v>
      </c>
      <c r="C100" s="66" t="s">
        <v>408</v>
      </c>
      <c r="D100" s="79"/>
      <c r="E100" s="138">
        <v>0.77024517903865708</v>
      </c>
      <c r="F100" s="138">
        <v>31.34559149277483</v>
      </c>
      <c r="G100" s="138" t="s">
        <v>428</v>
      </c>
      <c r="H100" s="138">
        <v>38.264656447883759</v>
      </c>
      <c r="I100" s="138">
        <v>0.44413738103564915</v>
      </c>
      <c r="J100" s="138">
        <v>0.67518763151224337</v>
      </c>
      <c r="K100" s="138">
        <v>1.0886039059179333</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6375.7999999999993</v>
      </c>
      <c r="AL100" s="45" t="s">
        <v>245</v>
      </c>
    </row>
    <row r="101" spans="1:38" s="2" customFormat="1" ht="26.25" customHeight="1" thickBot="1" x14ac:dyDescent="0.3">
      <c r="A101" s="65" t="s">
        <v>243</v>
      </c>
      <c r="B101" s="65" t="s">
        <v>247</v>
      </c>
      <c r="C101" s="66" t="s">
        <v>248</v>
      </c>
      <c r="D101" s="79"/>
      <c r="E101" s="138">
        <v>7.5940156314549964E-2</v>
      </c>
      <c r="F101" s="138">
        <v>0.328188134856504</v>
      </c>
      <c r="G101" s="138" t="s">
        <v>428</v>
      </c>
      <c r="H101" s="138">
        <v>1.5165357760767968</v>
      </c>
      <c r="I101" s="138">
        <v>1.303396937398192E-2</v>
      </c>
      <c r="J101" s="138">
        <v>4.2935428526058091E-2</v>
      </c>
      <c r="K101" s="138">
        <v>0.10733857131514522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8572.2070000000022</v>
      </c>
      <c r="AL101" s="45" t="s">
        <v>245</v>
      </c>
    </row>
    <row r="102" spans="1:38" s="2" customFormat="1" ht="26.25" customHeight="1" thickBot="1" x14ac:dyDescent="0.3">
      <c r="A102" s="65" t="s">
        <v>243</v>
      </c>
      <c r="B102" s="65" t="s">
        <v>249</v>
      </c>
      <c r="C102" s="66" t="s">
        <v>386</v>
      </c>
      <c r="D102" s="79"/>
      <c r="E102" s="138">
        <v>2.757546495042857E-3</v>
      </c>
      <c r="F102" s="138">
        <v>1.3277935160416656</v>
      </c>
      <c r="G102" s="138" t="s">
        <v>428</v>
      </c>
      <c r="H102" s="138">
        <v>5.5004470269642924</v>
      </c>
      <c r="I102" s="138">
        <v>9.5698999999999992E-3</v>
      </c>
      <c r="J102" s="138">
        <v>0.2155455</v>
      </c>
      <c r="K102" s="138">
        <v>1.4709694999999998</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1809.75</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1.7989537124651303E-3</v>
      </c>
      <c r="F104" s="138">
        <v>2.3985717948317043E-3</v>
      </c>
      <c r="G104" s="138" t="s">
        <v>428</v>
      </c>
      <c r="H104" s="138">
        <v>2.4619018831238342E-2</v>
      </c>
      <c r="I104" s="138">
        <v>2.7807150575342471E-5</v>
      </c>
      <c r="J104" s="138">
        <v>9.1600025424657528E-5</v>
      </c>
      <c r="K104" s="138">
        <v>2.2900006356164389E-4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15.1</v>
      </c>
      <c r="AL104" s="45" t="s">
        <v>245</v>
      </c>
    </row>
    <row r="105" spans="1:38" s="2" customFormat="1" ht="26.25" customHeight="1" thickBot="1" x14ac:dyDescent="0.3">
      <c r="A105" s="65" t="s">
        <v>243</v>
      </c>
      <c r="B105" s="65" t="s">
        <v>254</v>
      </c>
      <c r="C105" s="66" t="s">
        <v>255</v>
      </c>
      <c r="D105" s="79"/>
      <c r="E105" s="138">
        <v>2.6540705691774243E-2</v>
      </c>
      <c r="F105" s="138">
        <v>0.13420278329093255</v>
      </c>
      <c r="G105" s="138" t="s">
        <v>428</v>
      </c>
      <c r="H105" s="138">
        <v>0.62181493128118359</v>
      </c>
      <c r="I105" s="138">
        <v>5.0261917808219168E-3</v>
      </c>
      <c r="J105" s="138">
        <v>7.8983013698630117E-3</v>
      </c>
      <c r="K105" s="138">
        <v>1.7232657534246573E-2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72.8</v>
      </c>
      <c r="AL105" s="45" t="s">
        <v>245</v>
      </c>
    </row>
    <row r="106" spans="1:38" s="2" customFormat="1" ht="26.25" customHeight="1" thickBot="1" x14ac:dyDescent="0.3">
      <c r="A106" s="65" t="s">
        <v>243</v>
      </c>
      <c r="B106" s="65" t="s">
        <v>256</v>
      </c>
      <c r="C106" s="66" t="s">
        <v>257</v>
      </c>
      <c r="D106" s="79"/>
      <c r="E106" s="138">
        <v>1.8642790898630132E-3</v>
      </c>
      <c r="F106" s="138">
        <v>7.5392563120355522E-3</v>
      </c>
      <c r="G106" s="138" t="s">
        <v>428</v>
      </c>
      <c r="H106" s="138">
        <v>4.3677684671037179E-2</v>
      </c>
      <c r="I106" s="138">
        <v>3.6986301369863013E-4</v>
      </c>
      <c r="J106" s="138">
        <v>5.9178082191780809E-4</v>
      </c>
      <c r="K106" s="138">
        <v>1.2575342465753424E-3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7.5</v>
      </c>
      <c r="AL106" s="45" t="s">
        <v>245</v>
      </c>
    </row>
    <row r="107" spans="1:38" s="2" customFormat="1" ht="26.25" customHeight="1" thickBot="1" x14ac:dyDescent="0.3">
      <c r="A107" s="65" t="s">
        <v>243</v>
      </c>
      <c r="B107" s="65" t="s">
        <v>258</v>
      </c>
      <c r="C107" s="66" t="s">
        <v>379</v>
      </c>
      <c r="D107" s="79"/>
      <c r="E107" s="138">
        <v>1.92919683429E-2</v>
      </c>
      <c r="F107" s="138">
        <v>0.25715249999999995</v>
      </c>
      <c r="G107" s="138" t="s">
        <v>428</v>
      </c>
      <c r="H107" s="138">
        <v>0.23527813566015005</v>
      </c>
      <c r="I107" s="138">
        <v>4.6755E-3</v>
      </c>
      <c r="J107" s="138">
        <v>6.2340000000000007E-2</v>
      </c>
      <c r="K107" s="138">
        <v>0.29611500000000002</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1558.5</v>
      </c>
      <c r="AL107" s="45" t="s">
        <v>245</v>
      </c>
    </row>
    <row r="108" spans="1:38" s="2" customFormat="1" ht="26.25" customHeight="1" thickBot="1" x14ac:dyDescent="0.3">
      <c r="A108" s="65" t="s">
        <v>243</v>
      </c>
      <c r="B108" s="65" t="s">
        <v>259</v>
      </c>
      <c r="C108" s="66" t="s">
        <v>380</v>
      </c>
      <c r="D108" s="79"/>
      <c r="E108" s="138">
        <v>7.9164789629432741E-2</v>
      </c>
      <c r="F108" s="138">
        <v>1.3269732218181818</v>
      </c>
      <c r="G108" s="138" t="s">
        <v>428</v>
      </c>
      <c r="H108" s="138">
        <v>1.6554024116512365</v>
      </c>
      <c r="I108" s="138">
        <v>2.4573578181818184E-2</v>
      </c>
      <c r="J108" s="138">
        <v>0.24573578181818181</v>
      </c>
      <c r="K108" s="138">
        <v>0.49147156363636363</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12286.789090909091</v>
      </c>
      <c r="AL108" s="45" t="s">
        <v>245</v>
      </c>
    </row>
    <row r="109" spans="1:38" s="2" customFormat="1" ht="26.25" customHeight="1" thickBot="1" x14ac:dyDescent="0.3">
      <c r="A109" s="65" t="s">
        <v>243</v>
      </c>
      <c r="B109" s="65" t="s">
        <v>260</v>
      </c>
      <c r="C109" s="66" t="s">
        <v>381</v>
      </c>
      <c r="D109" s="79"/>
      <c r="E109" s="138">
        <v>3.4023889136640013E-2</v>
      </c>
      <c r="F109" s="138">
        <v>0.7245367278</v>
      </c>
      <c r="G109" s="138" t="s">
        <v>428</v>
      </c>
      <c r="H109" s="138">
        <v>0.97884111823872022</v>
      </c>
      <c r="I109" s="138">
        <v>2.9633404000000002E-2</v>
      </c>
      <c r="J109" s="138">
        <v>0.162983722</v>
      </c>
      <c r="K109" s="138">
        <v>0.162983722</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1481.6702</v>
      </c>
      <c r="AL109" s="45" t="s">
        <v>245</v>
      </c>
    </row>
    <row r="110" spans="1:38" s="2" customFormat="1" ht="26.25" customHeight="1" thickBot="1" x14ac:dyDescent="0.3">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3">
      <c r="A111" s="65" t="s">
        <v>243</v>
      </c>
      <c r="B111" s="65" t="s">
        <v>262</v>
      </c>
      <c r="C111" s="66" t="s">
        <v>376</v>
      </c>
      <c r="D111" s="79"/>
      <c r="E111" s="138">
        <v>1.187984744430976E-2</v>
      </c>
      <c r="F111" s="138">
        <v>0.29485893700000004</v>
      </c>
      <c r="G111" s="138" t="s">
        <v>428</v>
      </c>
      <c r="H111" s="138">
        <v>0.20993864230089235</v>
      </c>
      <c r="I111" s="138">
        <v>6.3639939999999998E-4</v>
      </c>
      <c r="J111" s="138">
        <v>1.2273417000000001E-3</v>
      </c>
      <c r="K111" s="138">
        <v>2.7274259999999998E-3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168.22366666666665</v>
      </c>
      <c r="AL111" s="45" t="s">
        <v>245</v>
      </c>
    </row>
    <row r="112" spans="1:38" s="2" customFormat="1" ht="26.25" customHeight="1" thickBot="1" x14ac:dyDescent="0.3">
      <c r="A112" s="65" t="s">
        <v>263</v>
      </c>
      <c r="B112" s="65" t="s">
        <v>264</v>
      </c>
      <c r="C112" s="66" t="s">
        <v>265</v>
      </c>
      <c r="D112" s="67"/>
      <c r="E112" s="138">
        <v>16.621292305771711</v>
      </c>
      <c r="F112" s="138" t="s">
        <v>428</v>
      </c>
      <c r="G112" s="138" t="s">
        <v>428</v>
      </c>
      <c r="H112" s="138">
        <v>20.724189565055809</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431999000</v>
      </c>
      <c r="AL112" s="45" t="s">
        <v>418</v>
      </c>
    </row>
    <row r="113" spans="1:38" s="2" customFormat="1" ht="26.25" customHeight="1" thickBot="1" x14ac:dyDescent="0.3">
      <c r="A113" s="65" t="s">
        <v>263</v>
      </c>
      <c r="B113" s="80" t="s">
        <v>266</v>
      </c>
      <c r="C113" s="81" t="s">
        <v>267</v>
      </c>
      <c r="D113" s="67"/>
      <c r="E113" s="138">
        <v>7.1002974551824982</v>
      </c>
      <c r="F113" s="138" t="s">
        <v>429</v>
      </c>
      <c r="G113" s="138" t="s">
        <v>428</v>
      </c>
      <c r="H113" s="138">
        <v>42.263201825120007</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184541.69169964374</v>
      </c>
      <c r="AL113" s="148" t="s">
        <v>435</v>
      </c>
    </row>
    <row r="114" spans="1:38" s="2" customFormat="1" ht="26.25" customHeight="1" thickBot="1" x14ac:dyDescent="0.3">
      <c r="A114" s="65" t="s">
        <v>263</v>
      </c>
      <c r="B114" s="80" t="s">
        <v>268</v>
      </c>
      <c r="C114" s="81" t="s">
        <v>387</v>
      </c>
      <c r="D114" s="67"/>
      <c r="E114" s="138">
        <v>1.6802164703924101E-2</v>
      </c>
      <c r="F114" s="138" t="s">
        <v>444</v>
      </c>
      <c r="G114" s="138" t="s">
        <v>428</v>
      </c>
      <c r="H114" s="138">
        <v>5.6771000000000002E-2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436700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12.465826735021194</v>
      </c>
      <c r="F116" s="138" t="s">
        <v>429</v>
      </c>
      <c r="G116" s="138" t="s">
        <v>428</v>
      </c>
      <c r="H116" s="138">
        <v>13.643690942773651</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323995.54647338775</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4.7619550000000004E-2</v>
      </c>
      <c r="J119" s="138">
        <v>1.1777115</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1830.2950000000001</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7.4599999999999996E-3</v>
      </c>
      <c r="J120" s="138">
        <v>4.6625E-2</v>
      </c>
      <c r="K120" s="138">
        <v>0.1865</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1865</v>
      </c>
      <c r="AL120" s="148" t="s">
        <v>434</v>
      </c>
    </row>
    <row r="121" spans="1:38" s="2" customFormat="1" ht="26.25" customHeight="1" thickBot="1" x14ac:dyDescent="0.3">
      <c r="A121" s="65" t="s">
        <v>263</v>
      </c>
      <c r="B121" s="65" t="s">
        <v>279</v>
      </c>
      <c r="C121" s="71" t="s">
        <v>280</v>
      </c>
      <c r="D121" s="68"/>
      <c r="E121" s="138" t="s">
        <v>444</v>
      </c>
      <c r="F121" s="138">
        <v>4.5610021729960213</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7.4057569168363342</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0.79949597055978372</v>
      </c>
      <c r="G125" s="138" t="s">
        <v>428</v>
      </c>
      <c r="H125" s="138" t="s">
        <v>428</v>
      </c>
      <c r="I125" s="138">
        <v>7.245493884475493E-5</v>
      </c>
      <c r="J125" s="138">
        <v>4.8083732142428277E-4</v>
      </c>
      <c r="K125" s="138">
        <v>1.0165647480339861E-3</v>
      </c>
      <c r="L125" s="138" t="s">
        <v>444</v>
      </c>
      <c r="M125" s="138" t="s">
        <v>428</v>
      </c>
      <c r="N125" s="138" t="s">
        <v>428</v>
      </c>
      <c r="O125" s="138" t="s">
        <v>428</v>
      </c>
      <c r="P125" s="138">
        <v>1.8832404807111944E-2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2114.605207416816</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t="s">
        <v>430</v>
      </c>
      <c r="I126" s="138" t="s">
        <v>444</v>
      </c>
      <c r="J126" s="138" t="s">
        <v>444</v>
      </c>
      <c r="K126" s="138" t="s">
        <v>444</v>
      </c>
      <c r="L126" s="138" t="s">
        <v>444</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1.5555600000000001E-2</v>
      </c>
      <c r="F129" s="138">
        <v>0.13231200000000001</v>
      </c>
      <c r="G129" s="138">
        <v>8.4036000000000007E-4</v>
      </c>
      <c r="H129" s="138" t="s">
        <v>444</v>
      </c>
      <c r="I129" s="138">
        <v>7.1519999999999993E-5</v>
      </c>
      <c r="J129" s="138">
        <v>1.2516E-4</v>
      </c>
      <c r="K129" s="138">
        <v>1.7880000000000001E-4</v>
      </c>
      <c r="L129" s="138">
        <v>2.5032E-6</v>
      </c>
      <c r="M129" s="138">
        <v>1.2516000000000001E-3</v>
      </c>
      <c r="N129" s="138">
        <v>2.3244000000000001E-2</v>
      </c>
      <c r="O129" s="138">
        <v>1.7880000000000001E-3</v>
      </c>
      <c r="P129" s="138">
        <v>1.00128E-3</v>
      </c>
      <c r="Q129" s="138">
        <v>0.57023831591660679</v>
      </c>
      <c r="R129" s="138">
        <v>0.55095382805271997</v>
      </c>
      <c r="S129" s="138">
        <v>0.30397452582219037</v>
      </c>
      <c r="T129" s="138">
        <v>2.5032000000000001E-3</v>
      </c>
      <c r="U129" s="138" t="s">
        <v>430</v>
      </c>
      <c r="V129" s="138" t="s">
        <v>444</v>
      </c>
      <c r="W129" s="138">
        <v>1.3240299399999999E-2</v>
      </c>
      <c r="X129" s="138">
        <v>6.0131750751879665E-6</v>
      </c>
      <c r="Y129" s="138">
        <v>2.605709199248119E-5</v>
      </c>
      <c r="Z129" s="138">
        <v>2.605709199248119E-5</v>
      </c>
      <c r="AA129" s="138" t="s">
        <v>444</v>
      </c>
      <c r="AB129" s="138">
        <v>5.8127359060150347E-5</v>
      </c>
      <c r="AC129" s="138">
        <v>2.0043916917293219E-2</v>
      </c>
      <c r="AD129" s="138">
        <v>3.7691040000000002E-2</v>
      </c>
      <c r="AE129" s="55"/>
      <c r="AF129" s="147" t="s">
        <v>428</v>
      </c>
      <c r="AG129" s="147" t="s">
        <v>428</v>
      </c>
      <c r="AH129" s="147" t="s">
        <v>428</v>
      </c>
      <c r="AI129" s="147" t="s">
        <v>428</v>
      </c>
      <c r="AJ129" s="147" t="s">
        <v>428</v>
      </c>
      <c r="AK129" s="147">
        <v>17.88</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1.2375000000000001E-3</v>
      </c>
      <c r="F133" s="138">
        <v>1.95E-5</v>
      </c>
      <c r="G133" s="138">
        <v>1.695E-4</v>
      </c>
      <c r="H133" s="138" t="s">
        <v>444</v>
      </c>
      <c r="I133" s="138">
        <v>5.2050000000000005E-5</v>
      </c>
      <c r="J133" s="138">
        <v>5.2050000000000005E-5</v>
      </c>
      <c r="K133" s="138">
        <v>5.7839999999999995E-5</v>
      </c>
      <c r="L133" s="138" t="s">
        <v>444</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0.63104590079999989</v>
      </c>
      <c r="X135" s="138">
        <v>1.8826202707199999E-4</v>
      </c>
      <c r="Y135" s="138">
        <v>8.5191196607999997E-4</v>
      </c>
      <c r="Z135" s="138">
        <v>8.5191196607999997E-4</v>
      </c>
      <c r="AA135" s="138" t="s">
        <v>444</v>
      </c>
      <c r="AB135" s="138">
        <v>1.892085959232E-3</v>
      </c>
      <c r="AC135" s="138" t="s">
        <v>444</v>
      </c>
      <c r="AD135" s="138">
        <v>1.0727780313599999</v>
      </c>
      <c r="AE135" s="55"/>
      <c r="AF135" s="147" t="s">
        <v>428</v>
      </c>
      <c r="AG135" s="147" t="s">
        <v>428</v>
      </c>
      <c r="AH135" s="147" t="s">
        <v>428</v>
      </c>
      <c r="AI135" s="147" t="s">
        <v>428</v>
      </c>
      <c r="AJ135" s="147" t="s">
        <v>428</v>
      </c>
      <c r="AK135" s="147">
        <v>2.103486336</v>
      </c>
      <c r="AL135" s="148" t="s">
        <v>432</v>
      </c>
    </row>
    <row r="136" spans="1:38" s="2" customFormat="1" ht="26.25" customHeight="1" thickBot="1" x14ac:dyDescent="0.3">
      <c r="A136" s="65" t="s">
        <v>288</v>
      </c>
      <c r="B136" s="65" t="s">
        <v>313</v>
      </c>
      <c r="C136" s="66" t="s">
        <v>314</v>
      </c>
      <c r="D136" s="67"/>
      <c r="E136" s="138" t="s">
        <v>428</v>
      </c>
      <c r="F136" s="138">
        <v>5.0271498180000001E-3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0.35940762000000004</v>
      </c>
      <c r="J139" s="138">
        <v>0.35940762000000004</v>
      </c>
      <c r="K139" s="138">
        <v>0.35940762000000004</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5.7900991192728526</v>
      </c>
      <c r="X139" s="138">
        <v>1.3792529590871497E-2</v>
      </c>
      <c r="Y139" s="138">
        <v>2.1258757384318972E-2</v>
      </c>
      <c r="Z139" s="138">
        <v>1.1864086735982342E-2</v>
      </c>
      <c r="AA139" s="138">
        <v>8.5797536605784286E-4</v>
      </c>
      <c r="AB139" s="138">
        <v>4.7773349077230652E-2</v>
      </c>
      <c r="AC139" s="138" t="s">
        <v>444</v>
      </c>
      <c r="AD139" s="138">
        <v>14.376175747509336</v>
      </c>
      <c r="AE139" s="55"/>
      <c r="AF139" s="147" t="s">
        <v>428</v>
      </c>
      <c r="AG139" s="147" t="s">
        <v>428</v>
      </c>
      <c r="AH139" s="147" t="s">
        <v>428</v>
      </c>
      <c r="AI139" s="147" t="s">
        <v>428</v>
      </c>
      <c r="AJ139" s="147" t="s">
        <v>428</v>
      </c>
      <c r="AK139" s="147">
        <v>1.998</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177.39356670814314</v>
      </c>
      <c r="F141" s="19">
        <f t="shared" ref="F141:AD141" si="0">SUM(F14:F140)</f>
        <v>148.03801186806149</v>
      </c>
      <c r="G141" s="19">
        <f t="shared" si="0"/>
        <v>180.06802876043213</v>
      </c>
      <c r="H141" s="19">
        <f t="shared" si="0"/>
        <v>140.06030430119768</v>
      </c>
      <c r="I141" s="19">
        <f t="shared" si="0"/>
        <v>21.697348525080713</v>
      </c>
      <c r="J141" s="19">
        <f t="shared" si="0"/>
        <v>33.008281268088183</v>
      </c>
      <c r="K141" s="19">
        <f t="shared" si="0"/>
        <v>75.200539492079031</v>
      </c>
      <c r="L141" s="19">
        <f t="shared" si="0"/>
        <v>3.9393565793619287</v>
      </c>
      <c r="M141" s="19">
        <f t="shared" si="0"/>
        <v>402.33552304337638</v>
      </c>
      <c r="N141" s="19">
        <f t="shared" si="0"/>
        <v>60.716592942294973</v>
      </c>
      <c r="O141" s="19">
        <f t="shared" si="0"/>
        <v>0.62556037416161892</v>
      </c>
      <c r="P141" s="19">
        <f t="shared" si="0"/>
        <v>0.45039404998573329</v>
      </c>
      <c r="Q141" s="19">
        <f t="shared" si="0"/>
        <v>1.9668036682993602</v>
      </c>
      <c r="R141" s="19">
        <f>SUM(R14:R140)</f>
        <v>5.8150730150946073</v>
      </c>
      <c r="S141" s="19">
        <f t="shared" si="0"/>
        <v>33.565016455730039</v>
      </c>
      <c r="T141" s="19">
        <f t="shared" si="0"/>
        <v>31.275066596314332</v>
      </c>
      <c r="U141" s="19">
        <f t="shared" si="0"/>
        <v>6.6479083525541078</v>
      </c>
      <c r="V141" s="19">
        <f t="shared" si="0"/>
        <v>59.803217089173998</v>
      </c>
      <c r="W141" s="19">
        <f t="shared" si="0"/>
        <v>30.96174218984428</v>
      </c>
      <c r="X141" s="19">
        <f t="shared" si="0"/>
        <v>4.5718629394441397</v>
      </c>
      <c r="Y141" s="19">
        <f t="shared" si="0"/>
        <v>8.0833139542944803</v>
      </c>
      <c r="Z141" s="19">
        <f t="shared" si="0"/>
        <v>3.8302895389051113</v>
      </c>
      <c r="AA141" s="19">
        <f t="shared" si="0"/>
        <v>3.0999155518459038</v>
      </c>
      <c r="AB141" s="19">
        <f t="shared" si="0"/>
        <v>19.585381984489636</v>
      </c>
      <c r="AC141" s="19">
        <f t="shared" si="0"/>
        <v>8.0274702030258229</v>
      </c>
      <c r="AD141" s="19">
        <f t="shared" si="0"/>
        <v>28.250756004835157</v>
      </c>
      <c r="AE141" s="56"/>
      <c r="AF141" s="145">
        <f>SUM(AF14:AF140)</f>
        <v>280995.01621181361</v>
      </c>
      <c r="AG141" s="145">
        <f t="shared" ref="AG141:AI141" si="1">SUM(AG14:AG140)</f>
        <v>120129.90226553223</v>
      </c>
      <c r="AH141" s="145">
        <f t="shared" si="1"/>
        <v>99299.001312541324</v>
      </c>
      <c r="AI141" s="145">
        <f t="shared" si="1"/>
        <v>4707.3484848822663</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28.01305815697447</v>
      </c>
      <c r="F143" s="139">
        <v>19.580110010465809</v>
      </c>
      <c r="G143" s="139">
        <v>3.0820855426381182</v>
      </c>
      <c r="H143" s="139">
        <v>0.96632045137710587</v>
      </c>
      <c r="I143" s="139">
        <v>0.49275402394228707</v>
      </c>
      <c r="J143" s="139">
        <v>0.49275402394228751</v>
      </c>
      <c r="K143" s="139">
        <v>0.49275402394228729</v>
      </c>
      <c r="L143" s="139">
        <v>0.28194282465302467</v>
      </c>
      <c r="M143" s="139">
        <v>172.02126804833566</v>
      </c>
      <c r="N143" s="139">
        <v>43.59072279976742</v>
      </c>
      <c r="O143" s="139">
        <v>2.4786615814097505E-4</v>
      </c>
      <c r="P143" s="139">
        <v>1.1320949273086321E-2</v>
      </c>
      <c r="Q143" s="139">
        <v>3.7610940836309384E-4</v>
      </c>
      <c r="R143" s="139">
        <v>9.0017013904425576E-3</v>
      </c>
      <c r="S143" s="139">
        <v>6.3657498789204507E-3</v>
      </c>
      <c r="T143" s="139">
        <v>2.7858082513467467E-3</v>
      </c>
      <c r="U143" s="139">
        <v>2.5648650044423753E-4</v>
      </c>
      <c r="V143" s="139">
        <v>4.2578882842397067E-2</v>
      </c>
      <c r="W143" s="139">
        <v>0.842727</v>
      </c>
      <c r="X143" s="139">
        <v>1.45044688374E-2</v>
      </c>
      <c r="Y143" s="139">
        <v>1.9175063027400002E-2</v>
      </c>
      <c r="Z143" s="139">
        <v>1.1421361286400001E-2</v>
      </c>
      <c r="AA143" s="139">
        <v>1.97301224912E-2</v>
      </c>
      <c r="AB143" s="139">
        <v>6.48310156424E-2</v>
      </c>
      <c r="AC143" s="139">
        <v>8.4272660000000001E-4</v>
      </c>
      <c r="AD143" s="139">
        <v>1.710255E-4</v>
      </c>
      <c r="AE143" s="58"/>
      <c r="AF143" s="144">
        <v>61132.310063416015</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4.548266301100675</v>
      </c>
      <c r="F144" s="139">
        <v>0.64694845075522101</v>
      </c>
      <c r="G144" s="139">
        <v>1.1767194227720286</v>
      </c>
      <c r="H144" s="139">
        <v>1.0195906512429926E-2</v>
      </c>
      <c r="I144" s="139">
        <v>0.83173906482651694</v>
      </c>
      <c r="J144" s="139">
        <v>0.83173906482651705</v>
      </c>
      <c r="K144" s="139">
        <v>0.83173906482651694</v>
      </c>
      <c r="L144" s="139">
        <v>0.50034498507667535</v>
      </c>
      <c r="M144" s="139">
        <v>4.4500738960082478</v>
      </c>
      <c r="N144" s="139">
        <v>0.41303022197876649</v>
      </c>
      <c r="O144" s="139">
        <v>1.6691840278639804E-5</v>
      </c>
      <c r="P144" s="139">
        <v>1.6277031056794306E-3</v>
      </c>
      <c r="Q144" s="139">
        <v>3.2250624846428503E-5</v>
      </c>
      <c r="R144" s="139">
        <v>2.5237564154630093E-3</v>
      </c>
      <c r="S144" s="139">
        <v>1.6955205966791844E-3</v>
      </c>
      <c r="T144" s="139">
        <v>8.3763196777325978E-5</v>
      </c>
      <c r="U144" s="139">
        <v>3.1117569135577385E-5</v>
      </c>
      <c r="V144" s="139">
        <v>5.5671707730783971E-3</v>
      </c>
      <c r="W144" s="139">
        <v>0.16652820000000002</v>
      </c>
      <c r="X144" s="139">
        <v>7.5634573447000003E-3</v>
      </c>
      <c r="Y144" s="139">
        <v>8.4966616913000007E-3</v>
      </c>
      <c r="Z144" s="139">
        <v>6.6415041465999998E-3</v>
      </c>
      <c r="AA144" s="139">
        <v>7.0845229598000001E-3</v>
      </c>
      <c r="AB144" s="139">
        <v>2.9786146142399997E-2</v>
      </c>
      <c r="AC144" s="139">
        <v>1.6652799999999999E-4</v>
      </c>
      <c r="AD144" s="139">
        <v>3.6374300000000002E-5</v>
      </c>
      <c r="AE144" s="58"/>
      <c r="AF144" s="144">
        <v>13001.653490112369</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23.225519560963033</v>
      </c>
      <c r="F145" s="139">
        <v>1.175139478270683</v>
      </c>
      <c r="G145" s="139">
        <v>2.4312174980396963</v>
      </c>
      <c r="H145" s="139">
        <v>8.1722755448426897E-3</v>
      </c>
      <c r="I145" s="139">
        <v>0.77187235072039218</v>
      </c>
      <c r="J145" s="139">
        <v>0.7718723507203924</v>
      </c>
      <c r="K145" s="139">
        <v>0.7718723507203924</v>
      </c>
      <c r="L145" s="139">
        <v>0.43497568448313206</v>
      </c>
      <c r="M145" s="139">
        <v>4.8004762381221573</v>
      </c>
      <c r="N145" s="139">
        <v>0.10912960654729809</v>
      </c>
      <c r="O145" s="139">
        <v>3.0912847911387321E-5</v>
      </c>
      <c r="P145" s="139">
        <v>3.2394312224719763E-3</v>
      </c>
      <c r="Q145" s="139">
        <v>6.1527050573694005E-5</v>
      </c>
      <c r="R145" s="139">
        <v>5.1724594109405081E-3</v>
      </c>
      <c r="S145" s="139">
        <v>3.4694125813163989E-3</v>
      </c>
      <c r="T145" s="139">
        <v>1.2813107038175893E-4</v>
      </c>
      <c r="U145" s="139">
        <v>6.1228405324613368E-5</v>
      </c>
      <c r="V145" s="139">
        <v>1.1012153600957988E-2</v>
      </c>
      <c r="W145" s="139">
        <v>0.17794149999999997</v>
      </c>
      <c r="X145" s="139">
        <v>2.5420199175999999E-3</v>
      </c>
      <c r="Y145" s="139">
        <v>1.5393342834E-2</v>
      </c>
      <c r="Z145" s="139">
        <v>1.7201001442599999E-2</v>
      </c>
      <c r="AA145" s="139">
        <v>3.9542532050999999E-3</v>
      </c>
      <c r="AB145" s="139">
        <v>3.9090617399299997E-2</v>
      </c>
      <c r="AC145" s="139">
        <v>1.104042E-4</v>
      </c>
      <c r="AD145" s="139">
        <v>3.3384399999999998E-5</v>
      </c>
      <c r="AE145" s="58"/>
      <c r="AF145" s="144">
        <v>26391.545855335749</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3.2404171441883303E-2</v>
      </c>
      <c r="F146" s="139">
        <v>0.22912815803280381</v>
      </c>
      <c r="G146" s="139">
        <v>6.7170283301508874E-3</v>
      </c>
      <c r="H146" s="139">
        <v>1.9005064889936007E-4</v>
      </c>
      <c r="I146" s="139">
        <v>4.6042067764837068E-3</v>
      </c>
      <c r="J146" s="139">
        <v>4.6042067764837068E-3</v>
      </c>
      <c r="K146" s="139">
        <v>4.6042067764837068E-3</v>
      </c>
      <c r="L146" s="139">
        <v>5.9090077196921468E-4</v>
      </c>
      <c r="M146" s="139">
        <v>1.8976279180161773</v>
      </c>
      <c r="N146" s="139">
        <v>0.1223848240057273</v>
      </c>
      <c r="O146" s="139">
        <v>5.9786487575926045E-5</v>
      </c>
      <c r="P146" s="139">
        <v>2.9219073236156359E-5</v>
      </c>
      <c r="Q146" s="139">
        <v>1.0075542495226334E-6</v>
      </c>
      <c r="R146" s="139">
        <v>2.7006299605223196E-4</v>
      </c>
      <c r="S146" s="139">
        <v>1.0100925272072821E-2</v>
      </c>
      <c r="T146" s="139">
        <v>4.2113916272253104E-4</v>
      </c>
      <c r="U146" s="139">
        <v>5.9527212204246601E-5</v>
      </c>
      <c r="V146" s="139">
        <v>5.9471195839515493E-3</v>
      </c>
      <c r="W146" s="139">
        <v>2.7844000000000002E-3</v>
      </c>
      <c r="X146" s="139">
        <v>4.2430498099999999E-5</v>
      </c>
      <c r="Y146" s="139">
        <v>7.7789246800000003E-5</v>
      </c>
      <c r="Z146" s="139">
        <v>2.65190615E-5</v>
      </c>
      <c r="AA146" s="139">
        <v>9.1048777600000002E-5</v>
      </c>
      <c r="AB146" s="139">
        <v>2.3778758399999999E-4</v>
      </c>
      <c r="AC146" s="139">
        <v>2.7844E-6</v>
      </c>
      <c r="AD146" s="139">
        <v>2.7844E-6</v>
      </c>
      <c r="AE146" s="58"/>
      <c r="AF146" s="144">
        <v>150.49837983662701</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4.1559820754395815</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0.3781545055720254</v>
      </c>
      <c r="J148" s="139">
        <v>0.73059898913187227</v>
      </c>
      <c r="K148" s="139">
        <v>0.93252636143764556</v>
      </c>
      <c r="L148" s="139">
        <v>8.5543758139506446E-2</v>
      </c>
      <c r="M148" s="139" t="s">
        <v>428</v>
      </c>
      <c r="N148" s="139">
        <v>2.8186151230333016</v>
      </c>
      <c r="O148" s="139">
        <v>1.2351747975510476E-2</v>
      </c>
      <c r="P148" s="139">
        <v>0</v>
      </c>
      <c r="Q148" s="139">
        <v>3.2222542472287945E-2</v>
      </c>
      <c r="R148" s="139">
        <v>1.051934736913555</v>
      </c>
      <c r="S148" s="139">
        <v>23.095508610713392</v>
      </c>
      <c r="T148" s="139">
        <v>0.1616425657891028</v>
      </c>
      <c r="U148" s="139">
        <v>1.8650527228752923E-2</v>
      </c>
      <c r="V148" s="139">
        <v>7.4915728129233887</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0.17883494343431133</v>
      </c>
      <c r="J149" s="139">
        <v>0.3311758211746505</v>
      </c>
      <c r="K149" s="139">
        <v>0.662351642349301</v>
      </c>
      <c r="L149" s="139">
        <v>7.0209274089025912E-3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168.73392725205363</v>
      </c>
      <c r="F152" s="13">
        <f t="shared" ref="F152:AD152" si="2">SUM(F$141, F$151, IF(AND(ISNUMBER(SEARCH($B$4,"AT|BE|CH|GB|IE|LT|LU|NL")),SUM(F$143:F$149)&gt;0),SUM(F$143:F$149)-SUM(F$27:F$33),0))</f>
        <v>141.61499717777312</v>
      </c>
      <c r="G152" s="13">
        <f t="shared" si="2"/>
        <v>178.91163829190654</v>
      </c>
      <c r="H152" s="13">
        <f t="shared" si="2"/>
        <v>139.97963534488176</v>
      </c>
      <c r="I152" s="13">
        <f t="shared" si="2"/>
        <v>21.140256304218646</v>
      </c>
      <c r="J152" s="13">
        <f t="shared" si="2"/>
        <v>32.376724329627685</v>
      </c>
      <c r="K152" s="13">
        <f t="shared" si="2"/>
        <v>74.488767219264744</v>
      </c>
      <c r="L152" s="13">
        <f t="shared" si="2"/>
        <v>3.6474381681433501</v>
      </c>
      <c r="M152" s="13">
        <f t="shared" si="2"/>
        <v>387.82010280805707</v>
      </c>
      <c r="N152" s="13">
        <f t="shared" si="2"/>
        <v>57.150751019794427</v>
      </c>
      <c r="O152" s="13">
        <f t="shared" si="2"/>
        <v>0.62374166284985721</v>
      </c>
      <c r="P152" s="13">
        <f t="shared" si="2"/>
        <v>0.44833753733287796</v>
      </c>
      <c r="Q152" s="13">
        <f t="shared" si="2"/>
        <v>1.9620919953251856</v>
      </c>
      <c r="R152" s="13">
        <f t="shared" si="2"/>
        <v>5.6601971879669328</v>
      </c>
      <c r="S152" s="13">
        <f t="shared" si="2"/>
        <v>30.220208366640705</v>
      </c>
      <c r="T152" s="13">
        <f t="shared" si="2"/>
        <v>31.251412659151789</v>
      </c>
      <c r="U152" s="13">
        <f t="shared" si="2"/>
        <v>6.6451745390238521</v>
      </c>
      <c r="V152" s="13">
        <f t="shared" si="2"/>
        <v>58.715573915111854</v>
      </c>
      <c r="W152" s="13">
        <f t="shared" si="2"/>
        <v>30.802609389844282</v>
      </c>
      <c r="X152" s="13">
        <f t="shared" si="2"/>
        <v>4.5675585591820393</v>
      </c>
      <c r="Y152" s="13">
        <f t="shared" si="2"/>
        <v>8.0754037969243804</v>
      </c>
      <c r="Z152" s="13">
        <f t="shared" si="2"/>
        <v>3.8231722918362112</v>
      </c>
      <c r="AA152" s="13">
        <f t="shared" si="2"/>
        <v>3.0950930968590038</v>
      </c>
      <c r="AB152" s="13">
        <f t="shared" si="2"/>
        <v>19.561227744801638</v>
      </c>
      <c r="AC152" s="13">
        <f t="shared" si="2"/>
        <v>8.0273264496258232</v>
      </c>
      <c r="AD152" s="13">
        <f t="shared" si="2"/>
        <v>28.250723541435157</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168.73392725205363</v>
      </c>
      <c r="F154" s="13">
        <f>SUM(F$141, F$153, -1 * IF(OR($B$6=2005,$B$6&gt;=2020),SUM(F$99:F$122),0), IF(AND(ISNUMBER(SEARCH($B$4,"AT|BE|CH|GB|IE|LT|LU|NL")),SUM(F$143:F$149)&gt;0),SUM(F$143:F$149)-SUM(F$27:F$33),0))</f>
        <v>141.61499717777312</v>
      </c>
      <c r="G154" s="13">
        <f>SUM(G$141, G$153, IF(AND(ISNUMBER(SEARCH($B$4,"AT|BE|CH|GB|IE|LT|LU|NL")),SUM(G$143:G$149)&gt;0),SUM(G$143:G$149)-SUM(G$27:G$33),0))</f>
        <v>178.91163829190654</v>
      </c>
      <c r="H154" s="13">
        <f>SUM(H$141, H$153, IF(AND(ISNUMBER(SEARCH($B$4,"AT|BE|CH|GB|IE|LT|LU|NL")),SUM(H$143:H$149)&gt;0),SUM(H$143:H$149)-SUM(H$27:H$33),0))</f>
        <v>139.97963534488176</v>
      </c>
      <c r="I154" s="13">
        <f t="shared" ref="I154:AD154" si="3">SUM(I$141, I$153, IF(AND(ISNUMBER(SEARCH($B$4,"AT|BE|CH|GB|IE|LT|LU|NL")),SUM(I$143:I$149)&gt;0),SUM(I$143:I$149)-SUM(I$27:I$33),0))</f>
        <v>21.140256304218646</v>
      </c>
      <c r="J154" s="13">
        <f t="shared" si="3"/>
        <v>32.376724329627685</v>
      </c>
      <c r="K154" s="13">
        <f t="shared" si="3"/>
        <v>74.488767219264744</v>
      </c>
      <c r="L154" s="13">
        <f t="shared" si="3"/>
        <v>3.6474381681433501</v>
      </c>
      <c r="M154" s="13">
        <f t="shared" si="3"/>
        <v>387.82010280805707</v>
      </c>
      <c r="N154" s="13">
        <f t="shared" si="3"/>
        <v>57.150751019794427</v>
      </c>
      <c r="O154" s="13">
        <f t="shared" si="3"/>
        <v>0.62374166284985721</v>
      </c>
      <c r="P154" s="13">
        <f t="shared" si="3"/>
        <v>0.44833753733287796</v>
      </c>
      <c r="Q154" s="13">
        <f t="shared" si="3"/>
        <v>1.9620919953251856</v>
      </c>
      <c r="R154" s="13">
        <f t="shared" si="3"/>
        <v>5.6601971879669328</v>
      </c>
      <c r="S154" s="13">
        <f t="shared" si="3"/>
        <v>30.220208366640705</v>
      </c>
      <c r="T154" s="13">
        <f t="shared" si="3"/>
        <v>31.251412659151789</v>
      </c>
      <c r="U154" s="13">
        <f t="shared" si="3"/>
        <v>6.6451745390238521</v>
      </c>
      <c r="V154" s="13">
        <f t="shared" si="3"/>
        <v>58.715573915111854</v>
      </c>
      <c r="W154" s="13">
        <f t="shared" si="3"/>
        <v>30.802609389844282</v>
      </c>
      <c r="X154" s="13">
        <f t="shared" si="3"/>
        <v>4.5675585591820393</v>
      </c>
      <c r="Y154" s="13">
        <f t="shared" si="3"/>
        <v>8.0754037969243804</v>
      </c>
      <c r="Z154" s="13">
        <f t="shared" si="3"/>
        <v>3.8231722918362112</v>
      </c>
      <c r="AA154" s="13">
        <f t="shared" si="3"/>
        <v>3.0950930968590038</v>
      </c>
      <c r="AB154" s="13">
        <f t="shared" si="3"/>
        <v>19.561227744801638</v>
      </c>
      <c r="AC154" s="13">
        <f t="shared" si="3"/>
        <v>8.0273264496258232</v>
      </c>
      <c r="AD154" s="13">
        <f t="shared" si="3"/>
        <v>28.250723541435157</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4.6668485736684922</v>
      </c>
      <c r="F157" s="141">
        <v>0.15683425822750666</v>
      </c>
      <c r="G157" s="141">
        <v>0.28870586940962478</v>
      </c>
      <c r="H157" s="141" t="s">
        <v>444</v>
      </c>
      <c r="I157" s="141">
        <v>5.6682117680986466E-2</v>
      </c>
      <c r="J157" s="141">
        <v>5.6682117680986466E-2</v>
      </c>
      <c r="K157" s="141">
        <v>5.6682117680986466E-2</v>
      </c>
      <c r="L157" s="141">
        <v>2.7207416486873501E-2</v>
      </c>
      <c r="M157" s="141">
        <v>1.2693218906714769</v>
      </c>
      <c r="N157" s="141">
        <v>1.2125527215617743E-3</v>
      </c>
      <c r="O157" s="141">
        <v>9.0941454117133067E-5</v>
      </c>
      <c r="P157" s="141">
        <v>1.8188290823426612E-3</v>
      </c>
      <c r="Q157" s="141">
        <v>4.5470727058566531E-4</v>
      </c>
      <c r="R157" s="141">
        <v>3.0313818039044357E-3</v>
      </c>
      <c r="S157" s="141">
        <v>3.3345199842948793E-3</v>
      </c>
      <c r="T157" s="141">
        <v>1.2125527215617743E-4</v>
      </c>
      <c r="U157" s="141">
        <v>1.6672599921474397E-3</v>
      </c>
      <c r="V157" s="141">
        <v>0.43955036156614319</v>
      </c>
      <c r="W157" s="141" t="s">
        <v>444</v>
      </c>
      <c r="X157" s="141" t="s">
        <v>444</v>
      </c>
      <c r="Y157" s="141" t="s">
        <v>444</v>
      </c>
      <c r="Z157" s="141" t="s">
        <v>444</v>
      </c>
      <c r="AA157" s="141" t="s">
        <v>444</v>
      </c>
      <c r="AB157" s="141" t="s">
        <v>444</v>
      </c>
      <c r="AC157" s="141" t="s">
        <v>444</v>
      </c>
      <c r="AD157" s="141" t="s">
        <v>444</v>
      </c>
      <c r="AE157" s="58"/>
      <c r="AF157" s="142">
        <v>15156.909019522178</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0.18635888759043936</v>
      </c>
      <c r="F158" s="141">
        <v>4.5994714274220014E-3</v>
      </c>
      <c r="G158" s="141">
        <v>9.2736423810265665E-3</v>
      </c>
      <c r="H158" s="141" t="s">
        <v>444</v>
      </c>
      <c r="I158" s="141">
        <v>9.962124272934168E-4</v>
      </c>
      <c r="J158" s="141">
        <v>9.962124272934168E-4</v>
      </c>
      <c r="K158" s="141">
        <v>9.962124272934168E-4</v>
      </c>
      <c r="L158" s="141">
        <v>4.7818196510084006E-4</v>
      </c>
      <c r="M158" s="141">
        <v>6.4752652755268023E-2</v>
      </c>
      <c r="N158" s="141">
        <v>3.896722631154796E-5</v>
      </c>
      <c r="O158" s="141">
        <v>2.922541973366097E-6</v>
      </c>
      <c r="P158" s="141">
        <v>5.8450839467321934E-5</v>
      </c>
      <c r="Q158" s="141">
        <v>1.4612709866830483E-5</v>
      </c>
      <c r="R158" s="141">
        <v>9.7418065778869908E-5</v>
      </c>
      <c r="S158" s="141">
        <v>1.0715987235675689E-4</v>
      </c>
      <c r="T158" s="141">
        <v>3.896722631154796E-6</v>
      </c>
      <c r="U158" s="141">
        <v>5.3579936178378447E-5</v>
      </c>
      <c r="V158" s="141">
        <v>1.4125619537936136E-2</v>
      </c>
      <c r="W158" s="141" t="s">
        <v>444</v>
      </c>
      <c r="X158" s="141" t="s">
        <v>444</v>
      </c>
      <c r="Y158" s="141" t="s">
        <v>444</v>
      </c>
      <c r="Z158" s="141" t="s">
        <v>444</v>
      </c>
      <c r="AA158" s="141" t="s">
        <v>444</v>
      </c>
      <c r="AB158" s="141" t="s">
        <v>444</v>
      </c>
      <c r="AC158" s="141" t="s">
        <v>444</v>
      </c>
      <c r="AD158" s="141" t="s">
        <v>444</v>
      </c>
      <c r="AE158" s="58"/>
      <c r="AF158" s="143">
        <v>487.09032889434951</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11.779685654836445</v>
      </c>
      <c r="F159" s="141">
        <v>0.27250000000000002</v>
      </c>
      <c r="G159" s="141">
        <v>3.2149430003295363</v>
      </c>
      <c r="H159" s="141" t="s">
        <v>444</v>
      </c>
      <c r="I159" s="141">
        <v>0.31632403036171169</v>
      </c>
      <c r="J159" s="141">
        <v>0.37210400461426529</v>
      </c>
      <c r="K159" s="141">
        <v>0.37210400461426529</v>
      </c>
      <c r="L159" s="141">
        <v>6.5966217868266994E-2</v>
      </c>
      <c r="M159" s="141">
        <v>0.59821999999999986</v>
      </c>
      <c r="N159" s="141">
        <v>2.3039999999999998E-2</v>
      </c>
      <c r="O159" s="141">
        <v>2.0800000000000003E-3</v>
      </c>
      <c r="P159" s="141">
        <v>4.2399999999999998E-3</v>
      </c>
      <c r="Q159" s="141">
        <v>3.832E-2</v>
      </c>
      <c r="R159" s="141">
        <v>4.1399999999999999E-2</v>
      </c>
      <c r="S159" s="141">
        <v>0.15754000000000001</v>
      </c>
      <c r="T159" s="141">
        <v>1.7080000000000002</v>
      </c>
      <c r="U159" s="141">
        <v>2.1299999999999999E-2</v>
      </c>
      <c r="V159" s="141">
        <v>0.18959999999999999</v>
      </c>
      <c r="W159" s="141">
        <v>3.7540000000000004E-2</v>
      </c>
      <c r="X159" s="141">
        <v>4.66E-4</v>
      </c>
      <c r="Y159" s="141">
        <v>2.5799999999999998E-3</v>
      </c>
      <c r="Z159" s="141">
        <v>2.0800000000000003E-3</v>
      </c>
      <c r="AA159" s="141">
        <v>5.579999999999999E-4</v>
      </c>
      <c r="AB159" s="141">
        <v>5.6839999999999998E-3</v>
      </c>
      <c r="AC159" s="141" t="s">
        <v>444</v>
      </c>
      <c r="AD159" s="141">
        <v>3.2603999999999994E-2</v>
      </c>
      <c r="AE159" s="58"/>
      <c r="AF159" s="143">
        <v>6739.0816536000002</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0.16973979924897348</v>
      </c>
      <c r="X163" s="22">
        <v>1.2221265545926092</v>
      </c>
      <c r="Y163" s="22">
        <v>0.79777705647017538</v>
      </c>
      <c r="Z163" s="22">
        <v>0.39040153827263901</v>
      </c>
      <c r="AA163" s="22">
        <v>0.45829745797222843</v>
      </c>
      <c r="AB163" s="22">
        <v>2.8686026073076523</v>
      </c>
      <c r="AC163" s="22" t="s">
        <v>444</v>
      </c>
      <c r="AD163" s="22">
        <v>4.9224541782202307E-2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38B3-09EF-4EF0-B4EF-0065EE2F12EB}">
  <sheetPr codeName="Sheet11"/>
  <dimension ref="A1:AL170"/>
  <sheetViews>
    <sheetView zoomScale="75" zoomScaleNormal="75" workbookViewId="0">
      <pane xSplit="4" ySplit="13" topLeftCell="Y113"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1999</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38.768690530542884</v>
      </c>
      <c r="F14" s="138">
        <v>0.36309721927982375</v>
      </c>
      <c r="G14" s="138">
        <v>102.53623492684778</v>
      </c>
      <c r="H14" s="138" t="s">
        <v>444</v>
      </c>
      <c r="I14" s="138">
        <v>1.5132289187850858</v>
      </c>
      <c r="J14" s="138">
        <v>2.0776821480748526</v>
      </c>
      <c r="K14" s="138">
        <v>2.7795200715144901</v>
      </c>
      <c r="L14" s="138">
        <v>6.8909496717760699E-2</v>
      </c>
      <c r="M14" s="138">
        <v>20.152414607837528</v>
      </c>
      <c r="N14" s="138">
        <v>0.97679059792199174</v>
      </c>
      <c r="O14" s="138">
        <v>0.15668922592318332</v>
      </c>
      <c r="P14" s="138">
        <v>0.16414992784986593</v>
      </c>
      <c r="Q14" s="138">
        <v>0.92275417471194687</v>
      </c>
      <c r="R14" s="138">
        <v>0.58280340777171358</v>
      </c>
      <c r="S14" s="138">
        <v>0.74071739390758617</v>
      </c>
      <c r="T14" s="138">
        <v>15.024395631623653</v>
      </c>
      <c r="U14" s="138">
        <v>2.3200054626690787</v>
      </c>
      <c r="V14" s="138">
        <v>6.2098735719957103</v>
      </c>
      <c r="W14" s="138">
        <v>0.88973708996738898</v>
      </c>
      <c r="X14" s="138">
        <v>6.4145781755680051E-5</v>
      </c>
      <c r="Y14" s="138">
        <v>2.9867580524243118E-3</v>
      </c>
      <c r="Z14" s="138">
        <v>2.3965004238027526E-3</v>
      </c>
      <c r="AA14" s="138">
        <v>5.044098890277164E-4</v>
      </c>
      <c r="AB14" s="138">
        <v>5.9518141470104608E-3</v>
      </c>
      <c r="AC14" s="138">
        <v>0.49434076397055587</v>
      </c>
      <c r="AD14" s="138">
        <v>2.4348127180639318E-4</v>
      </c>
      <c r="AE14" s="55"/>
      <c r="AF14" s="147">
        <v>58153.044268800004</v>
      </c>
      <c r="AG14" s="147">
        <v>74651.989225538884</v>
      </c>
      <c r="AH14" s="147">
        <v>61534.003353307191</v>
      </c>
      <c r="AI14" s="147" t="s">
        <v>430</v>
      </c>
      <c r="AJ14" s="147" t="s">
        <v>430</v>
      </c>
      <c r="AK14" s="147" t="s">
        <v>428</v>
      </c>
      <c r="AL14" s="45" t="s">
        <v>49</v>
      </c>
    </row>
    <row r="15" spans="1:38" s="1" customFormat="1" ht="26.25" customHeight="1" thickBot="1" x14ac:dyDescent="0.3">
      <c r="A15" s="65" t="s">
        <v>53</v>
      </c>
      <c r="B15" s="65" t="s">
        <v>54</v>
      </c>
      <c r="C15" s="66" t="s">
        <v>55</v>
      </c>
      <c r="D15" s="67"/>
      <c r="E15" s="138">
        <v>0.65251348598457137</v>
      </c>
      <c r="F15" s="138">
        <v>8.9016660115199993E-3</v>
      </c>
      <c r="G15" s="138">
        <v>0.64638152184031183</v>
      </c>
      <c r="H15" s="138" t="s">
        <v>444</v>
      </c>
      <c r="I15" s="138">
        <v>8.454959178760801E-3</v>
      </c>
      <c r="J15" s="138">
        <v>1.2728273137308004E-2</v>
      </c>
      <c r="K15" s="138">
        <v>1.6448092872732002E-2</v>
      </c>
      <c r="L15" s="138">
        <v>8.0786200074825607E-4</v>
      </c>
      <c r="M15" s="138">
        <v>4.4146545320159998E-2</v>
      </c>
      <c r="N15" s="138">
        <v>7.8914599752978008E-3</v>
      </c>
      <c r="O15" s="138">
        <v>6.8549348360942997E-3</v>
      </c>
      <c r="P15" s="138">
        <v>1.3886705892096E-3</v>
      </c>
      <c r="Q15" s="138">
        <v>3.8241718400736E-3</v>
      </c>
      <c r="R15" s="138">
        <v>2.7923411219584755E-2</v>
      </c>
      <c r="S15" s="138">
        <v>1.7047852424755677E-2</v>
      </c>
      <c r="T15" s="138">
        <v>0.52999079410526262</v>
      </c>
      <c r="U15" s="138">
        <v>6.4624014839462411E-3</v>
      </c>
      <c r="V15" s="138">
        <v>7.8456264344893806E-2</v>
      </c>
      <c r="W15" s="138">
        <v>1.6494317280000004E-3</v>
      </c>
      <c r="X15" s="138">
        <v>1.7981970176772002E-6</v>
      </c>
      <c r="Y15" s="138">
        <v>5.5053511848720007E-6</v>
      </c>
      <c r="Z15" s="138">
        <v>1.6960572767627999E-6</v>
      </c>
      <c r="AA15" s="138">
        <v>1.6960572767627999E-6</v>
      </c>
      <c r="AB15" s="138">
        <v>1.0695662756074801E-5</v>
      </c>
      <c r="AC15" s="138" t="s">
        <v>428</v>
      </c>
      <c r="AD15" s="138">
        <v>0</v>
      </c>
      <c r="AE15" s="55"/>
      <c r="AF15" s="147">
        <v>3619.0531728000001</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0.13486462614080896</v>
      </c>
      <c r="F16" s="138">
        <v>5.4200638080000008E-4</v>
      </c>
      <c r="G16" s="138">
        <v>0.11136895623477826</v>
      </c>
      <c r="H16" s="138" t="s">
        <v>444</v>
      </c>
      <c r="I16" s="138">
        <v>3.7262938680000003E-2</v>
      </c>
      <c r="J16" s="138">
        <v>5.3523130104000012E-2</v>
      </c>
      <c r="K16" s="138">
        <v>5.555565403200001E-2</v>
      </c>
      <c r="L16" s="138" t="s">
        <v>429</v>
      </c>
      <c r="M16" s="138">
        <v>0.14258948436947966</v>
      </c>
      <c r="N16" s="138">
        <v>1.8970223328000003E-2</v>
      </c>
      <c r="O16" s="138">
        <v>1.0840127616000002E-3</v>
      </c>
      <c r="P16" s="138">
        <v>2.0325239280000001E-2</v>
      </c>
      <c r="Q16" s="138">
        <v>7.4525877360000006E-3</v>
      </c>
      <c r="R16" s="138">
        <v>3.8617954632000008E-3</v>
      </c>
      <c r="S16" s="138">
        <v>1.6937699400000002E-2</v>
      </c>
      <c r="T16" s="138">
        <v>3.5230414752000002E-3</v>
      </c>
      <c r="U16" s="138">
        <v>1.9647731304000002E-3</v>
      </c>
      <c r="V16" s="138">
        <v>3.1165366896000007E-2</v>
      </c>
      <c r="W16" s="138">
        <v>1.7615207376000003E-2</v>
      </c>
      <c r="X16" s="138">
        <v>1.9647731304000001E-7</v>
      </c>
      <c r="Y16" s="138">
        <v>2.0325239280000004E-9</v>
      </c>
      <c r="Z16" s="138">
        <v>6.7750797600000009E-10</v>
      </c>
      <c r="AA16" s="138">
        <v>6.7750797600000009E-10</v>
      </c>
      <c r="AB16" s="138">
        <v>1.9986485292000001E-7</v>
      </c>
      <c r="AC16" s="138" t="s">
        <v>429</v>
      </c>
      <c r="AD16" s="138" t="s">
        <v>429</v>
      </c>
      <c r="AE16" s="55"/>
      <c r="AF16" s="147" t="s">
        <v>429</v>
      </c>
      <c r="AG16" s="147">
        <v>677.5079760000001</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3.2380179707891471E-3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2.9970860617404744</v>
      </c>
      <c r="F18" s="138">
        <v>0.18472885395128932</v>
      </c>
      <c r="G18" s="138">
        <v>17.76189117860746</v>
      </c>
      <c r="H18" s="138" t="s">
        <v>444</v>
      </c>
      <c r="I18" s="138">
        <v>0.26976520494269934</v>
      </c>
      <c r="J18" s="138">
        <v>0.35128943426204406</v>
      </c>
      <c r="K18" s="138">
        <v>0.44911850944525755</v>
      </c>
      <c r="L18" s="138">
        <v>0.15068618570970341</v>
      </c>
      <c r="M18" s="138">
        <v>0.67952998516629626</v>
      </c>
      <c r="N18" s="138">
        <v>0.26080594970871734</v>
      </c>
      <c r="O18" s="138">
        <v>4.8903482579233147E-3</v>
      </c>
      <c r="P18" s="138">
        <v>2.1395967857328366E-3</v>
      </c>
      <c r="Q18" s="138">
        <v>1.6331339258962092E-2</v>
      </c>
      <c r="R18" s="138">
        <v>0.20864670513328268</v>
      </c>
      <c r="S18" s="138">
        <v>0.11736281423057159</v>
      </c>
      <c r="T18" s="138">
        <v>4.2380391087702849</v>
      </c>
      <c r="U18" s="138">
        <v>1.6485483440387982E-3</v>
      </c>
      <c r="V18" s="138">
        <v>0.13076446171400793</v>
      </c>
      <c r="W18" s="138">
        <v>2.2826784209416494E-2</v>
      </c>
      <c r="X18" s="138">
        <v>3.0979207141350953E-2</v>
      </c>
      <c r="Y18" s="138">
        <v>0.24457268795803389</v>
      </c>
      <c r="Z18" s="138">
        <v>2.7718237968577177E-2</v>
      </c>
      <c r="AA18" s="138">
        <v>2.4457268795803389E-2</v>
      </c>
      <c r="AB18" s="138">
        <v>0.32772740186376542</v>
      </c>
      <c r="AC18" s="138" t="s">
        <v>430</v>
      </c>
      <c r="AD18" s="138" t="s">
        <v>430</v>
      </c>
      <c r="AE18" s="55"/>
      <c r="AF18" s="147">
        <v>16615.477066894851</v>
      </c>
      <c r="AG18" s="147" t="s">
        <v>430</v>
      </c>
      <c r="AH18" s="147">
        <v>631.99468013059709</v>
      </c>
      <c r="AI18" s="147" t="s">
        <v>430</v>
      </c>
      <c r="AJ18" s="147" t="s">
        <v>430</v>
      </c>
      <c r="AK18" s="147" t="s">
        <v>428</v>
      </c>
      <c r="AL18" s="45" t="s">
        <v>49</v>
      </c>
    </row>
    <row r="19" spans="1:38" s="2" customFormat="1" ht="26.25" customHeight="1" thickBot="1" x14ac:dyDescent="0.3">
      <c r="A19" s="65" t="s">
        <v>53</v>
      </c>
      <c r="B19" s="65" t="s">
        <v>62</v>
      </c>
      <c r="C19" s="66" t="s">
        <v>63</v>
      </c>
      <c r="D19" s="67"/>
      <c r="E19" s="138">
        <v>0.49322127841534164</v>
      </c>
      <c r="F19" s="138">
        <v>0.10192388514805353</v>
      </c>
      <c r="G19" s="138">
        <v>2.1411731851699178</v>
      </c>
      <c r="H19" s="138" t="s">
        <v>444</v>
      </c>
      <c r="I19" s="138">
        <v>4.2840607988946997E-2</v>
      </c>
      <c r="J19" s="138">
        <v>5.5025614087013994E-2</v>
      </c>
      <c r="K19" s="138">
        <v>6.9647621404694368E-2</v>
      </c>
      <c r="L19" s="138">
        <v>2.2623094783840818E-2</v>
      </c>
      <c r="M19" s="138">
        <v>0.19526536685434745</v>
      </c>
      <c r="N19" s="138">
        <v>3.9029110496530482E-2</v>
      </c>
      <c r="O19" s="138">
        <v>7.3413508265170267E-4</v>
      </c>
      <c r="P19" s="138">
        <v>2.0645301825716251E-3</v>
      </c>
      <c r="Q19" s="138">
        <v>2.7741919715782637E-3</v>
      </c>
      <c r="R19" s="138">
        <v>3.1237450408806908E-2</v>
      </c>
      <c r="S19" s="138">
        <v>1.755517574076754E-2</v>
      </c>
      <c r="T19" s="138">
        <v>0.63366415189723846</v>
      </c>
      <c r="U19" s="138">
        <v>4.3927075810096293E-4</v>
      </c>
      <c r="V19" s="138">
        <v>2.1957502246250704E-2</v>
      </c>
      <c r="W19" s="138">
        <v>3.4118017074587547E-3</v>
      </c>
      <c r="X19" s="138">
        <v>4.6303023172654528E-3</v>
      </c>
      <c r="Y19" s="138">
        <v>3.6555018294200943E-2</v>
      </c>
      <c r="Z19" s="138">
        <v>4.1429020733427732E-3</v>
      </c>
      <c r="AA19" s="138">
        <v>3.6555018294200945E-3</v>
      </c>
      <c r="AB19" s="138">
        <v>4.8983724514229263E-2</v>
      </c>
      <c r="AC19" s="138" t="s">
        <v>430</v>
      </c>
      <c r="AD19" s="138" t="s">
        <v>430</v>
      </c>
      <c r="AE19" s="55"/>
      <c r="AF19" s="147">
        <v>2573.8545810233963</v>
      </c>
      <c r="AG19" s="147" t="s">
        <v>430</v>
      </c>
      <c r="AH19" s="147">
        <v>3235.0541582386763</v>
      </c>
      <c r="AI19" s="147" t="s">
        <v>430</v>
      </c>
      <c r="AJ19" s="147" t="s">
        <v>430</v>
      </c>
      <c r="AK19" s="147" t="s">
        <v>428</v>
      </c>
      <c r="AL19" s="45" t="s">
        <v>49</v>
      </c>
    </row>
    <row r="20" spans="1:38" s="2" customFormat="1" ht="26.25" customHeight="1" thickBot="1" x14ac:dyDescent="0.3">
      <c r="A20" s="65" t="s">
        <v>53</v>
      </c>
      <c r="B20" s="65" t="s">
        <v>64</v>
      </c>
      <c r="C20" s="66" t="s">
        <v>65</v>
      </c>
      <c r="D20" s="67"/>
      <c r="E20" s="138">
        <v>0.11000739391946786</v>
      </c>
      <c r="F20" s="138">
        <v>2.7364349244034275E-2</v>
      </c>
      <c r="G20" s="138">
        <v>0.12825062999472511</v>
      </c>
      <c r="H20" s="138" t="s">
        <v>444</v>
      </c>
      <c r="I20" s="138">
        <v>6.1617289320096301E-3</v>
      </c>
      <c r="J20" s="138">
        <v>7.780986034859709E-3</v>
      </c>
      <c r="K20" s="138">
        <v>9.7240945582798E-3</v>
      </c>
      <c r="L20" s="138">
        <v>3.0251143457711185E-3</v>
      </c>
      <c r="M20" s="138">
        <v>4.3373587958091472E-2</v>
      </c>
      <c r="N20" s="138">
        <v>5.1931611719646682E-3</v>
      </c>
      <c r="O20" s="138">
        <v>9.8099480585548147E-5</v>
      </c>
      <c r="P20" s="138">
        <v>5.9881779078310704E-4</v>
      </c>
      <c r="Q20" s="138">
        <v>4.2874635551929427E-4</v>
      </c>
      <c r="R20" s="138">
        <v>4.1589345248396054E-3</v>
      </c>
      <c r="S20" s="138">
        <v>2.3344574964127927E-3</v>
      </c>
      <c r="T20" s="138">
        <v>8.4215005689747435E-2</v>
      </c>
      <c r="U20" s="138">
        <v>9.3224204327583255E-5</v>
      </c>
      <c r="V20" s="138">
        <v>3.3565443896898589E-3</v>
      </c>
      <c r="W20" s="138">
        <v>4.5339198879802169E-4</v>
      </c>
      <c r="X20" s="138">
        <v>6.1531769908302941E-4</v>
      </c>
      <c r="Y20" s="138">
        <v>4.8577713085502326E-3</v>
      </c>
      <c r="Z20" s="138">
        <v>5.5054741496902634E-4</v>
      </c>
      <c r="AA20" s="138">
        <v>4.8577713085502328E-4</v>
      </c>
      <c r="AB20" s="138">
        <v>6.5094135534573116E-3</v>
      </c>
      <c r="AC20" s="138" t="s">
        <v>430</v>
      </c>
      <c r="AD20" s="138" t="s">
        <v>430</v>
      </c>
      <c r="AE20" s="55"/>
      <c r="AF20" s="147">
        <v>324.34030119442104</v>
      </c>
      <c r="AG20" s="147" t="s">
        <v>430</v>
      </c>
      <c r="AH20" s="147">
        <v>1048.4604688683823</v>
      </c>
      <c r="AI20" s="147" t="s">
        <v>430</v>
      </c>
      <c r="AJ20" s="147" t="s">
        <v>430</v>
      </c>
      <c r="AK20" s="147" t="s">
        <v>428</v>
      </c>
      <c r="AL20" s="45" t="s">
        <v>49</v>
      </c>
    </row>
    <row r="21" spans="1:38" s="2" customFormat="1" ht="26.25" customHeight="1" thickBot="1" x14ac:dyDescent="0.3">
      <c r="A21" s="65" t="s">
        <v>53</v>
      </c>
      <c r="B21" s="65" t="s">
        <v>66</v>
      </c>
      <c r="C21" s="66" t="s">
        <v>67</v>
      </c>
      <c r="D21" s="67"/>
      <c r="E21" s="138">
        <v>1.7043110956061116</v>
      </c>
      <c r="F21" s="138">
        <v>0.3600836221387716</v>
      </c>
      <c r="G21" s="138">
        <v>9.883995754600539</v>
      </c>
      <c r="H21" s="138" t="s">
        <v>444</v>
      </c>
      <c r="I21" s="138">
        <v>0.25133175730918683</v>
      </c>
      <c r="J21" s="138">
        <v>0.30590438652069141</v>
      </c>
      <c r="K21" s="138">
        <v>0.36824350372726739</v>
      </c>
      <c r="L21" s="138">
        <v>9.3052906647574457E-2</v>
      </c>
      <c r="M21" s="138">
        <v>1.3906501426309001</v>
      </c>
      <c r="N21" s="138">
        <v>0.2618753185899052</v>
      </c>
      <c r="O21" s="138">
        <v>4.3257050415345527E-3</v>
      </c>
      <c r="P21" s="138">
        <v>1.2001467910586169E-2</v>
      </c>
      <c r="Q21" s="138">
        <v>1.3573097756756426E-2</v>
      </c>
      <c r="R21" s="138">
        <v>0.13191138200220554</v>
      </c>
      <c r="S21" s="138">
        <v>8.2367399476858116E-2</v>
      </c>
      <c r="T21" s="138">
        <v>2.4609492914224607</v>
      </c>
      <c r="U21" s="138">
        <v>2.9184045628897976E-3</v>
      </c>
      <c r="V21" s="138">
        <v>0.2471759755611091</v>
      </c>
      <c r="W21" s="138">
        <v>0.19996061137494447</v>
      </c>
      <c r="X21" s="138">
        <v>5.7457618685775071E-2</v>
      </c>
      <c r="Y21" s="138">
        <v>0.19312026506283186</v>
      </c>
      <c r="Z21" s="138">
        <v>3.6583331319641699E-2</v>
      </c>
      <c r="AA21" s="138">
        <v>2.9739945147186191E-2</v>
      </c>
      <c r="AB21" s="138">
        <v>0.31690116021543485</v>
      </c>
      <c r="AC21" s="138">
        <v>1.4434485189058479E-3</v>
      </c>
      <c r="AD21" s="138">
        <v>0.1408444299683882</v>
      </c>
      <c r="AE21" s="55"/>
      <c r="AF21" s="147">
        <v>9837.1126187693135</v>
      </c>
      <c r="AG21" s="147">
        <v>828.43101242878697</v>
      </c>
      <c r="AH21" s="147">
        <v>7946.4742722817055</v>
      </c>
      <c r="AI21" s="147" t="s">
        <v>430</v>
      </c>
      <c r="AJ21" s="147" t="s">
        <v>430</v>
      </c>
      <c r="AK21" s="147" t="s">
        <v>428</v>
      </c>
      <c r="AL21" s="45" t="s">
        <v>49</v>
      </c>
    </row>
    <row r="22" spans="1:38" s="2" customFormat="1" ht="26.25" customHeight="1" thickBot="1" x14ac:dyDescent="0.3">
      <c r="A22" s="65" t="s">
        <v>53</v>
      </c>
      <c r="B22" s="69" t="s">
        <v>68</v>
      </c>
      <c r="C22" s="66" t="s">
        <v>69</v>
      </c>
      <c r="D22" s="67"/>
      <c r="E22" s="138">
        <v>1.6729924389044386</v>
      </c>
      <c r="F22" s="138">
        <v>0.21654333572731718</v>
      </c>
      <c r="G22" s="138">
        <v>1.591583066563576</v>
      </c>
      <c r="H22" s="138" t="s">
        <v>444</v>
      </c>
      <c r="I22" s="138">
        <v>0.20604939573121475</v>
      </c>
      <c r="J22" s="138">
        <v>0.25035748147392217</v>
      </c>
      <c r="K22" s="138">
        <v>0.27739859232830311</v>
      </c>
      <c r="L22" s="138">
        <v>3.5307794333780007E-2</v>
      </c>
      <c r="M22" s="138">
        <v>1.6977919160945263</v>
      </c>
      <c r="N22" s="138">
        <v>3.5405317990039251E-2</v>
      </c>
      <c r="O22" s="138">
        <v>5.0238112222406083E-3</v>
      </c>
      <c r="P22" s="138">
        <v>3.1199530847673306E-2</v>
      </c>
      <c r="Q22" s="138">
        <v>5.8093172239301764E-2</v>
      </c>
      <c r="R22" s="138">
        <v>0.10741201263779002</v>
      </c>
      <c r="S22" s="138">
        <v>0.14890176525720683</v>
      </c>
      <c r="T22" s="138">
        <v>0.5155026280976639</v>
      </c>
      <c r="U22" s="138">
        <v>5.4038715164213276E-2</v>
      </c>
      <c r="V22" s="138">
        <v>0.91517183405838221</v>
      </c>
      <c r="W22" s="138">
        <v>1.0928566016272375E-2</v>
      </c>
      <c r="X22" s="138">
        <v>3.1440813749378377E-3</v>
      </c>
      <c r="Y22" s="138">
        <v>2.4326168322443529E-2</v>
      </c>
      <c r="Z22" s="138">
        <v>2.8531702655514978E-3</v>
      </c>
      <c r="AA22" s="138">
        <v>2.4644960922248788E-3</v>
      </c>
      <c r="AB22" s="138">
        <v>3.278791605515774E-2</v>
      </c>
      <c r="AC22" s="138">
        <v>9.7763063940279112E-3</v>
      </c>
      <c r="AD22" s="138">
        <v>0.21890425186627716</v>
      </c>
      <c r="AE22" s="55"/>
      <c r="AF22" s="147">
        <v>2757.8697273827183</v>
      </c>
      <c r="AG22" s="147">
        <v>1653.3431675968307</v>
      </c>
      <c r="AH22" s="147">
        <v>1730.8185880082369</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0.14715368428781578</v>
      </c>
      <c r="X23" s="138">
        <v>4.0278501376709859E-2</v>
      </c>
      <c r="Y23" s="138">
        <v>0.17543478531400106</v>
      </c>
      <c r="Z23" s="138">
        <v>2.7716418591285649E-2</v>
      </c>
      <c r="AA23" s="138">
        <v>2.1750680329136098E-2</v>
      </c>
      <c r="AB23" s="138">
        <v>0.26518038561113266</v>
      </c>
      <c r="AC23" s="138">
        <v>3.4519292351260105E-3</v>
      </c>
      <c r="AD23" s="138">
        <v>5.7652891388628252E-2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1.7921372475574684</v>
      </c>
      <c r="F24" s="138">
        <v>0.49211123583167032</v>
      </c>
      <c r="G24" s="138">
        <v>5.7856876512378426</v>
      </c>
      <c r="H24" s="138">
        <v>0.11214509199399475</v>
      </c>
      <c r="I24" s="138">
        <v>0.40291205038638178</v>
      </c>
      <c r="J24" s="138">
        <v>0.45928497208985392</v>
      </c>
      <c r="K24" s="138">
        <v>0.53025752442984708</v>
      </c>
      <c r="L24" s="138">
        <v>0.13403136201002883</v>
      </c>
      <c r="M24" s="138">
        <v>2.1446931348638829</v>
      </c>
      <c r="N24" s="138">
        <v>0.29901545831560961</v>
      </c>
      <c r="O24" s="138">
        <v>5.1075066165394589E-2</v>
      </c>
      <c r="P24" s="138">
        <v>8.8539267119378037E-3</v>
      </c>
      <c r="Q24" s="138">
        <v>1.2309438697375734E-2</v>
      </c>
      <c r="R24" s="138">
        <v>0.21261470993763998</v>
      </c>
      <c r="S24" s="138">
        <v>9.7544807495549696E-2</v>
      </c>
      <c r="T24" s="138">
        <v>2.5269762434090577</v>
      </c>
      <c r="U24" s="138">
        <v>3.7459039182861963E-3</v>
      </c>
      <c r="V24" s="138">
        <v>2.0224684322428765</v>
      </c>
      <c r="W24" s="138" t="s">
        <v>429</v>
      </c>
      <c r="X24" s="138" t="s">
        <v>429</v>
      </c>
      <c r="Y24" s="138" t="s">
        <v>429</v>
      </c>
      <c r="Z24" s="138" t="s">
        <v>429</v>
      </c>
      <c r="AA24" s="138" t="s">
        <v>429</v>
      </c>
      <c r="AB24" s="138" t="s">
        <v>429</v>
      </c>
      <c r="AC24" s="138" t="s">
        <v>428</v>
      </c>
      <c r="AD24" s="138" t="s">
        <v>428</v>
      </c>
      <c r="AE24" s="55"/>
      <c r="AF24" s="147">
        <v>10674.116395343666</v>
      </c>
      <c r="AG24" s="147">
        <v>338.78187844138296</v>
      </c>
      <c r="AH24" s="147">
        <v>4898.3332033575098</v>
      </c>
      <c r="AI24" s="147">
        <v>3658.2968865600001</v>
      </c>
      <c r="AJ24" s="147" t="s">
        <v>430</v>
      </c>
      <c r="AK24" s="147" t="s">
        <v>428</v>
      </c>
      <c r="AL24" s="45" t="s">
        <v>49</v>
      </c>
    </row>
    <row r="25" spans="1:38" s="2" customFormat="1" ht="26.25" customHeight="1" thickBot="1" x14ac:dyDescent="0.3">
      <c r="A25" s="65" t="s">
        <v>73</v>
      </c>
      <c r="B25" s="69" t="s">
        <v>74</v>
      </c>
      <c r="C25" s="71" t="s">
        <v>75</v>
      </c>
      <c r="D25" s="67"/>
      <c r="E25" s="138">
        <v>1.0253372153879026</v>
      </c>
      <c r="F25" s="138">
        <v>0.12522548199156996</v>
      </c>
      <c r="G25" s="138">
        <v>6.7527606715561572E-2</v>
      </c>
      <c r="H25" s="138" t="s">
        <v>444</v>
      </c>
      <c r="I25" s="138">
        <v>8.5410525348980255E-3</v>
      </c>
      <c r="J25" s="138">
        <v>8.5410525348980255E-3</v>
      </c>
      <c r="K25" s="138">
        <v>8.5410525348980255E-3</v>
      </c>
      <c r="L25" s="138">
        <v>4.0997052167510515E-3</v>
      </c>
      <c r="M25" s="138">
        <v>0.91775856917984122</v>
      </c>
      <c r="N25" s="138">
        <v>2.8361310383943965E-4</v>
      </c>
      <c r="O25" s="138">
        <v>2.1270982787957974E-5</v>
      </c>
      <c r="P25" s="138">
        <v>4.2541965575915944E-4</v>
      </c>
      <c r="Q25" s="138">
        <v>1.0635491393978986E-4</v>
      </c>
      <c r="R25" s="138">
        <v>7.0903275959859915E-4</v>
      </c>
      <c r="S25" s="138">
        <v>7.7993603555845902E-4</v>
      </c>
      <c r="T25" s="138">
        <v>2.8361310383943965E-5</v>
      </c>
      <c r="U25" s="138">
        <v>3.8996801777922951E-4</v>
      </c>
      <c r="V25" s="138">
        <v>0.10280975014179687</v>
      </c>
      <c r="W25" s="138" t="s">
        <v>444</v>
      </c>
      <c r="X25" s="138" t="s">
        <v>444</v>
      </c>
      <c r="Y25" s="138" t="s">
        <v>444</v>
      </c>
      <c r="Z25" s="138" t="s">
        <v>444</v>
      </c>
      <c r="AA25" s="138" t="s">
        <v>444</v>
      </c>
      <c r="AB25" s="138" t="s">
        <v>444</v>
      </c>
      <c r="AC25" s="138" t="s">
        <v>428</v>
      </c>
      <c r="AD25" s="138" t="s">
        <v>428</v>
      </c>
      <c r="AE25" s="55"/>
      <c r="AF25" s="147">
        <v>3545.1637979929956</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0.10613969379473433</v>
      </c>
      <c r="F26" s="138">
        <v>7.8475046026495535E-3</v>
      </c>
      <c r="G26" s="138">
        <v>6.5273762966666406E-3</v>
      </c>
      <c r="H26" s="138" t="s">
        <v>444</v>
      </c>
      <c r="I26" s="138">
        <v>5.8295298492060652E-4</v>
      </c>
      <c r="J26" s="138">
        <v>5.8295298492060652E-4</v>
      </c>
      <c r="K26" s="138">
        <v>5.8295298492060652E-4</v>
      </c>
      <c r="L26" s="138">
        <v>2.7981743276189112E-4</v>
      </c>
      <c r="M26" s="138">
        <v>7.3297469027084422E-2</v>
      </c>
      <c r="N26" s="138">
        <v>0.87923177041317657</v>
      </c>
      <c r="O26" s="138">
        <v>4.4272489523152295E-6</v>
      </c>
      <c r="P26" s="138">
        <v>5.1457431876493259E-5</v>
      </c>
      <c r="Q26" s="138">
        <v>1.0642659855915768E-5</v>
      </c>
      <c r="R26" s="138">
        <v>7.6046160045727779E-5</v>
      </c>
      <c r="S26" s="138">
        <v>8.0771455295583573E-5</v>
      </c>
      <c r="T26" s="138">
        <v>5.4685331942819419E-6</v>
      </c>
      <c r="U26" s="138">
        <v>3.7956671044018204E-5</v>
      </c>
      <c r="V26" s="138">
        <v>9.9833837726682646E-3</v>
      </c>
      <c r="W26" s="138" t="s">
        <v>444</v>
      </c>
      <c r="X26" s="138" t="s">
        <v>444</v>
      </c>
      <c r="Y26" s="138" t="s">
        <v>444</v>
      </c>
      <c r="Z26" s="138" t="s">
        <v>444</v>
      </c>
      <c r="AA26" s="138" t="s">
        <v>444</v>
      </c>
      <c r="AB26" s="138" t="s">
        <v>444</v>
      </c>
      <c r="AC26" s="138" t="s">
        <v>428</v>
      </c>
      <c r="AD26" s="138" t="s">
        <v>428</v>
      </c>
      <c r="AE26" s="55"/>
      <c r="AF26" s="147">
        <v>342.90627192675208</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27.367087126192228</v>
      </c>
      <c r="F27" s="138">
        <v>23.519253092487254</v>
      </c>
      <c r="G27" s="138">
        <v>0.57731801873159727</v>
      </c>
      <c r="H27" s="138">
        <v>1.324991060780667</v>
      </c>
      <c r="I27" s="138">
        <v>0.5657430611140577</v>
      </c>
      <c r="J27" s="138">
        <v>0.5657430611140577</v>
      </c>
      <c r="K27" s="138">
        <v>0.56574306111405748</v>
      </c>
      <c r="L27" s="138">
        <v>0.33538810366643518</v>
      </c>
      <c r="M27" s="138">
        <v>179.14123933899239</v>
      </c>
      <c r="N27" s="138">
        <v>25.421781893668275</v>
      </c>
      <c r="O27" s="138">
        <v>2.8970833935189561E-4</v>
      </c>
      <c r="P27" s="138">
        <v>1.3316090310326226E-2</v>
      </c>
      <c r="Q27" s="138">
        <v>4.4027272941599382E-4</v>
      </c>
      <c r="R27" s="138">
        <v>1.070754373710231E-2</v>
      </c>
      <c r="S27" s="138">
        <v>7.5634079664491293E-3</v>
      </c>
      <c r="T27" s="138">
        <v>3.2459925967245466E-3</v>
      </c>
      <c r="U27" s="138">
        <v>3.0112878012819588E-4</v>
      </c>
      <c r="V27" s="138">
        <v>5.0028861944441332E-2</v>
      </c>
      <c r="W27" s="138">
        <v>1.0347584999999999</v>
      </c>
      <c r="X27" s="138">
        <v>1.7451824549200003E-2</v>
      </c>
      <c r="Y27" s="138">
        <v>2.2097527534600002E-2</v>
      </c>
      <c r="Z27" s="138">
        <v>1.40453327858E-2</v>
      </c>
      <c r="AA27" s="138">
        <v>2.2269889804299999E-2</v>
      </c>
      <c r="AB27" s="138">
        <v>7.5864574673900009E-2</v>
      </c>
      <c r="AC27" s="138">
        <v>1.0347587E-3</v>
      </c>
      <c r="AD27" s="138">
        <v>2.0926359999999999E-4</v>
      </c>
      <c r="AE27" s="55"/>
      <c r="AF27" s="147">
        <v>72238.664763559107</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6.1784364481502489</v>
      </c>
      <c r="F28" s="138">
        <v>0.84567293289932377</v>
      </c>
      <c r="G28" s="138">
        <v>0.28283421221308352</v>
      </c>
      <c r="H28" s="138">
        <v>1.2535984433924124E-2</v>
      </c>
      <c r="I28" s="138">
        <v>1.0180581289196173</v>
      </c>
      <c r="J28" s="138">
        <v>1.0180581289196173</v>
      </c>
      <c r="K28" s="138">
        <v>1.0180581289196169</v>
      </c>
      <c r="L28" s="138">
        <v>0.63441688027463006</v>
      </c>
      <c r="M28" s="138">
        <v>5.0026141469138299</v>
      </c>
      <c r="N28" s="138">
        <v>0.19314049752849063</v>
      </c>
      <c r="O28" s="138">
        <v>2.208824616507988E-5</v>
      </c>
      <c r="P28" s="138">
        <v>2.2093479230082926E-3</v>
      </c>
      <c r="Q28" s="138">
        <v>4.3120442966238357E-5</v>
      </c>
      <c r="R28" s="138">
        <v>3.462476174257355E-3</v>
      </c>
      <c r="S28" s="138">
        <v>2.3248030292214914E-3</v>
      </c>
      <c r="T28" s="138">
        <v>1.0419372511914042E-4</v>
      </c>
      <c r="U28" s="138">
        <v>4.2064393602316968E-5</v>
      </c>
      <c r="V28" s="138">
        <v>7.5399093674994129E-3</v>
      </c>
      <c r="W28" s="138">
        <v>0.26334940000000001</v>
      </c>
      <c r="X28" s="138">
        <v>1.0535957733200001E-2</v>
      </c>
      <c r="Y28" s="138">
        <v>1.18219857896E-2</v>
      </c>
      <c r="Z28" s="138">
        <v>9.2572465067999998E-3</v>
      </c>
      <c r="AA28" s="138">
        <v>9.8424486395E-3</v>
      </c>
      <c r="AB28" s="138">
        <v>4.1457638669100003E-2</v>
      </c>
      <c r="AC28" s="138">
        <v>2.6334930000000001E-4</v>
      </c>
      <c r="AD28" s="138">
        <v>5.5584700000000003E-5</v>
      </c>
      <c r="AE28" s="55"/>
      <c r="AF28" s="147">
        <v>17786.144580241755</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32.244588707867663</v>
      </c>
      <c r="F29" s="138">
        <v>1.5121022644385163</v>
      </c>
      <c r="G29" s="138">
        <v>0.59864747913548899</v>
      </c>
      <c r="H29" s="138">
        <v>1.1498693743025271E-2</v>
      </c>
      <c r="I29" s="138">
        <v>1.0134839326398257</v>
      </c>
      <c r="J29" s="138">
        <v>1.0134839326398255</v>
      </c>
      <c r="K29" s="138">
        <v>1.0134839326398255</v>
      </c>
      <c r="L29" s="138">
        <v>0.5825239623876366</v>
      </c>
      <c r="M29" s="138">
        <v>6.5204569006491822</v>
      </c>
      <c r="N29" s="138">
        <v>4.9129754900965709E-2</v>
      </c>
      <c r="O29" s="138">
        <v>4.3236554536470688E-5</v>
      </c>
      <c r="P29" s="138">
        <v>4.5497533589903896E-3</v>
      </c>
      <c r="Q29" s="138">
        <v>8.6206537697937357E-5</v>
      </c>
      <c r="R29" s="138">
        <v>7.2763740003239036E-3</v>
      </c>
      <c r="S29" s="138">
        <v>4.8801846555319222E-3</v>
      </c>
      <c r="T29" s="138">
        <v>1.7694478877094312E-4</v>
      </c>
      <c r="U29" s="138">
        <v>8.5939966322933325E-5</v>
      </c>
      <c r="V29" s="138">
        <v>1.5461196796877873E-2</v>
      </c>
      <c r="W29" s="138">
        <v>0.25016090000000002</v>
      </c>
      <c r="X29" s="138">
        <v>3.5737340708000003E-3</v>
      </c>
      <c r="Y29" s="138">
        <v>2.16409452061E-2</v>
      </c>
      <c r="Z29" s="138">
        <v>2.4182267212100001E-2</v>
      </c>
      <c r="AA29" s="138">
        <v>5.5591418878000003E-3</v>
      </c>
      <c r="AB29" s="138">
        <v>5.4956088376800008E-2</v>
      </c>
      <c r="AC29" s="138">
        <v>1.7419589999999999E-4</v>
      </c>
      <c r="AD29" s="138">
        <v>4.7553399999999998E-5</v>
      </c>
      <c r="AE29" s="55"/>
      <c r="AF29" s="147">
        <v>37082.485180098491</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3.8030350787025179E-2</v>
      </c>
      <c r="F30" s="138">
        <v>0.28632107890269498</v>
      </c>
      <c r="G30" s="138">
        <v>1.1824729626270267E-3</v>
      </c>
      <c r="H30" s="138">
        <v>2.2304378146639786E-4</v>
      </c>
      <c r="I30" s="138">
        <v>5.4035676310850945E-3</v>
      </c>
      <c r="J30" s="138">
        <v>5.4035676310850954E-3</v>
      </c>
      <c r="K30" s="138">
        <v>5.4035676310850945E-3</v>
      </c>
      <c r="L30" s="138">
        <v>6.9350702769728381E-4</v>
      </c>
      <c r="M30" s="138">
        <v>2.2270726405514005</v>
      </c>
      <c r="N30" s="138">
        <v>7.2013301584334305E-2</v>
      </c>
      <c r="O30" s="138">
        <v>7.0163109903180387E-5</v>
      </c>
      <c r="P30" s="138">
        <v>3.4291715916183779E-5</v>
      </c>
      <c r="Q30" s="138">
        <v>1.1824729626270266E-6</v>
      </c>
      <c r="R30" s="138">
        <v>3.169363305089038E-4</v>
      </c>
      <c r="S30" s="138">
        <v>1.1854050733633511E-2</v>
      </c>
      <c r="T30" s="138">
        <v>4.9423277508780985E-4</v>
      </c>
      <c r="U30" s="138">
        <v>6.9858834488291071E-5</v>
      </c>
      <c r="V30" s="138">
        <v>6.9793116150473102E-3</v>
      </c>
      <c r="W30" s="138">
        <v>3.2678E-3</v>
      </c>
      <c r="X30" s="138">
        <v>4.9796584400000006E-5</v>
      </c>
      <c r="Y30" s="138">
        <v>9.1293738E-5</v>
      </c>
      <c r="Z30" s="138">
        <v>3.1122865299999999E-5</v>
      </c>
      <c r="AA30" s="138">
        <v>1.068551705E-4</v>
      </c>
      <c r="AB30" s="138">
        <v>2.7906835819999998E-4</v>
      </c>
      <c r="AC30" s="138">
        <v>3.2677000000000001E-6</v>
      </c>
      <c r="AD30" s="138">
        <v>3.2677000000000001E-6</v>
      </c>
      <c r="AE30" s="55"/>
      <c r="AF30" s="147">
        <v>176.80507605075164</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3.8969799657856781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0.48066290429387681</v>
      </c>
      <c r="J32" s="138">
        <v>0.92810596874537243</v>
      </c>
      <c r="K32" s="138">
        <v>1.1852200602141574</v>
      </c>
      <c r="L32" s="138">
        <v>0.10888079539939283</v>
      </c>
      <c r="M32" s="138" t="s">
        <v>428</v>
      </c>
      <c r="N32" s="138">
        <v>3.5751205903585164</v>
      </c>
      <c r="O32" s="138">
        <v>1.5676951670687438E-2</v>
      </c>
      <c r="P32" s="138">
        <v>0</v>
      </c>
      <c r="Q32" s="138">
        <v>4.0875519143801005E-2</v>
      </c>
      <c r="R32" s="138">
        <v>1.334162918173422</v>
      </c>
      <c r="S32" s="138">
        <v>29.291012973736557</v>
      </c>
      <c r="T32" s="138">
        <v>0.2050774360648098</v>
      </c>
      <c r="U32" s="138">
        <v>2.3704401204283146E-2</v>
      </c>
      <c r="V32" s="138">
        <v>9.5200880968693085</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41032.238586810672</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0.22974847744676324</v>
      </c>
      <c r="J33" s="138">
        <v>0.42546014341993182</v>
      </c>
      <c r="K33" s="138">
        <v>0.85092028683986365</v>
      </c>
      <c r="L33" s="138">
        <v>9.0197550405025553E-3</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41032.238586810672</v>
      </c>
      <c r="AL33" s="45" t="s">
        <v>413</v>
      </c>
    </row>
    <row r="34" spans="1:38" s="2" customFormat="1" ht="26.25" customHeight="1" thickBot="1" x14ac:dyDescent="0.3">
      <c r="A34" s="65" t="s">
        <v>70</v>
      </c>
      <c r="B34" s="65" t="s">
        <v>93</v>
      </c>
      <c r="C34" s="66" t="s">
        <v>94</v>
      </c>
      <c r="D34" s="67"/>
      <c r="E34" s="138">
        <v>2.0465583913379737</v>
      </c>
      <c r="F34" s="138">
        <v>0.18161252900232019</v>
      </c>
      <c r="G34" s="138">
        <v>0.12499942608000002</v>
      </c>
      <c r="H34" s="138">
        <v>2.7339520494972929E-4</v>
      </c>
      <c r="I34" s="138">
        <v>5.350734725444703E-2</v>
      </c>
      <c r="J34" s="138">
        <v>5.6241299303944316E-2</v>
      </c>
      <c r="K34" s="138">
        <v>5.9365815931941214E-2</v>
      </c>
      <c r="L34" s="138">
        <v>3.8587780355761783E-2</v>
      </c>
      <c r="M34" s="138">
        <v>0.41790409899458614</v>
      </c>
      <c r="N34" s="138" t="s">
        <v>444</v>
      </c>
      <c r="O34" s="138">
        <v>3.9056457849961327E-4</v>
      </c>
      <c r="P34" s="138" t="s">
        <v>444</v>
      </c>
      <c r="Q34" s="138" t="s">
        <v>444</v>
      </c>
      <c r="R34" s="138">
        <v>1.9528228924980664E-3</v>
      </c>
      <c r="S34" s="138">
        <v>6.6395978344934256E-2</v>
      </c>
      <c r="T34" s="138">
        <v>2.733952049497293E-3</v>
      </c>
      <c r="U34" s="138">
        <v>3.9056457849961327E-4</v>
      </c>
      <c r="V34" s="138">
        <v>3.9056457849961326E-2</v>
      </c>
      <c r="W34" s="138">
        <v>1.8105872037630692E-2</v>
      </c>
      <c r="X34" s="138">
        <v>1.1716937354988397E-3</v>
      </c>
      <c r="Y34" s="138">
        <v>1.9528228924980664E-3</v>
      </c>
      <c r="Z34" s="138">
        <v>1.7502342969709659E-3</v>
      </c>
      <c r="AA34" s="138">
        <v>4.023527119473487E-4</v>
      </c>
      <c r="AB34" s="138">
        <v>5.2771036369152211E-3</v>
      </c>
      <c r="AC34" s="138" t="s">
        <v>428</v>
      </c>
      <c r="AD34" s="138" t="s">
        <v>428</v>
      </c>
      <c r="AE34" s="55"/>
      <c r="AF34" s="147">
        <v>1691.4672</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3.253078804941707</v>
      </c>
      <c r="F36" s="138">
        <v>6.991E-2</v>
      </c>
      <c r="G36" s="138">
        <v>1.11438924556914</v>
      </c>
      <c r="H36" s="138" t="s">
        <v>444</v>
      </c>
      <c r="I36" s="138">
        <v>0.11754965340374449</v>
      </c>
      <c r="J36" s="138">
        <v>0.13828148723034561</v>
      </c>
      <c r="K36" s="138">
        <v>0.13828148723034561</v>
      </c>
      <c r="L36" s="138">
        <v>2.0148950098041078E-2</v>
      </c>
      <c r="M36" s="138">
        <v>0.15353</v>
      </c>
      <c r="N36" s="138">
        <v>6.4799999999999996E-3</v>
      </c>
      <c r="O36" s="138">
        <v>6.4000000000000005E-4</v>
      </c>
      <c r="P36" s="138">
        <v>1E-3</v>
      </c>
      <c r="Q36" s="138">
        <v>1.636E-2</v>
      </c>
      <c r="R36" s="138">
        <v>1.746E-2</v>
      </c>
      <c r="S36" s="138">
        <v>4.4590000000000005E-2</v>
      </c>
      <c r="T36" s="138">
        <v>0.754</v>
      </c>
      <c r="U36" s="138">
        <v>6.6299999999999996E-3</v>
      </c>
      <c r="V36" s="138">
        <v>4.9199999999999994E-2</v>
      </c>
      <c r="W36" s="138">
        <v>1.315E-2</v>
      </c>
      <c r="X36" s="138">
        <v>1.5100000000000001E-4</v>
      </c>
      <c r="Y36" s="138">
        <v>7.2599999999999997E-4</v>
      </c>
      <c r="Z36" s="138">
        <v>6.4000000000000005E-4</v>
      </c>
      <c r="AA36" s="138">
        <v>2.2499999999999997E-4</v>
      </c>
      <c r="AB36" s="138">
        <v>1.7420000000000001E-3</v>
      </c>
      <c r="AC36" s="138">
        <v>4.6600000000000001E-3</v>
      </c>
      <c r="AD36" s="138">
        <v>1.3794000000000001E-2</v>
      </c>
      <c r="AE36" s="55"/>
      <c r="AF36" s="147">
        <v>1727.9719092000003</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8.3145920026739109E-2</v>
      </c>
      <c r="F37" s="138">
        <v>2.7715306675579702E-3</v>
      </c>
      <c r="G37" s="138">
        <v>1.5369965533345567E-4</v>
      </c>
      <c r="H37" s="138" t="s">
        <v>444</v>
      </c>
      <c r="I37" s="138">
        <v>3.4644133344474627E-4</v>
      </c>
      <c r="J37" s="138">
        <v>3.4644133344474627E-4</v>
      </c>
      <c r="K37" s="138">
        <v>3.4644133344474627E-4</v>
      </c>
      <c r="L37" s="138">
        <v>8.6610333361186579E-6</v>
      </c>
      <c r="M37" s="138">
        <v>8.3145920026739106E-3</v>
      </c>
      <c r="N37" s="138">
        <v>2.5983100008355968E-6</v>
      </c>
      <c r="O37" s="138">
        <v>4.3305166680593278E-7</v>
      </c>
      <c r="P37" s="138">
        <v>1.7322066672237311E-4</v>
      </c>
      <c r="Q37" s="138">
        <v>2.0786480006684772E-4</v>
      </c>
      <c r="R37" s="138">
        <v>1.3164770670900357E-6</v>
      </c>
      <c r="S37" s="138">
        <v>1.3164770670900359E-7</v>
      </c>
      <c r="T37" s="138">
        <v>8.834254002841028E-7</v>
      </c>
      <c r="U37" s="138">
        <v>1.9054273339461042E-5</v>
      </c>
      <c r="V37" s="138">
        <v>2.5983100008355968E-6</v>
      </c>
      <c r="W37" s="138" t="s">
        <v>428</v>
      </c>
      <c r="X37" s="138" t="s">
        <v>444</v>
      </c>
      <c r="Y37" s="138" t="s">
        <v>444</v>
      </c>
      <c r="Z37" s="138" t="s">
        <v>444</v>
      </c>
      <c r="AA37" s="138" t="s">
        <v>444</v>
      </c>
      <c r="AB37" s="138" t="s">
        <v>444</v>
      </c>
      <c r="AC37" s="138" t="s">
        <v>444</v>
      </c>
      <c r="AD37" s="138" t="s">
        <v>444</v>
      </c>
      <c r="AE37" s="55"/>
      <c r="AF37" s="147" t="s">
        <v>430</v>
      </c>
      <c r="AG37" s="147" t="s">
        <v>428</v>
      </c>
      <c r="AH37" s="147">
        <v>1732.2066672237311</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2.4091066644311745</v>
      </c>
      <c r="F39" s="138">
        <v>0.44269827084203495</v>
      </c>
      <c r="G39" s="138">
        <v>1.9311125348759968</v>
      </c>
      <c r="H39" s="138" t="s">
        <v>430</v>
      </c>
      <c r="I39" s="138">
        <v>0.2741078934300985</v>
      </c>
      <c r="J39" s="138">
        <v>0.34991361340014471</v>
      </c>
      <c r="K39" s="138">
        <v>0.44017567145220016</v>
      </c>
      <c r="L39" s="138">
        <v>0.13866320342132327</v>
      </c>
      <c r="M39" s="138">
        <v>1.1162342228068192</v>
      </c>
      <c r="N39" s="138">
        <v>0.26222323424010485</v>
      </c>
      <c r="O39" s="138">
        <v>4.7929185077992499E-3</v>
      </c>
      <c r="P39" s="138">
        <v>4.1564840518093704E-3</v>
      </c>
      <c r="Q39" s="138">
        <v>1.6777690321617692E-2</v>
      </c>
      <c r="R39" s="138">
        <v>0.19245031443766747</v>
      </c>
      <c r="S39" s="138">
        <v>0.11003371536725641</v>
      </c>
      <c r="T39" s="138">
        <v>3.857663309346353</v>
      </c>
      <c r="U39" s="138">
        <v>2.5175147519738233E-3</v>
      </c>
      <c r="V39" s="138">
        <v>0.16453541233321561</v>
      </c>
      <c r="W39" s="138">
        <v>0.12661520509205548</v>
      </c>
      <c r="X39" s="138">
        <v>3.6610971687817566E-2</v>
      </c>
      <c r="Y39" s="138">
        <v>0.2333338200661387</v>
      </c>
      <c r="Z39" s="138">
        <v>2.9602153743415717E-2</v>
      </c>
      <c r="AA39" s="138">
        <v>2.5672224783013873E-2</v>
      </c>
      <c r="AB39" s="138">
        <v>0.32521917028038588</v>
      </c>
      <c r="AC39" s="138">
        <v>3.3769981324420339E-3</v>
      </c>
      <c r="AD39" s="138">
        <v>3.1532718347513061E-2</v>
      </c>
      <c r="AE39" s="55"/>
      <c r="AF39" s="147">
        <v>16261.875090646972</v>
      </c>
      <c r="AG39" s="147">
        <v>185.47523999999999</v>
      </c>
      <c r="AH39" s="147">
        <v>10650.421467446733</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5.6237097994496228</v>
      </c>
      <c r="F41" s="138">
        <v>15.223079182714699</v>
      </c>
      <c r="G41" s="138">
        <v>15.176443039989204</v>
      </c>
      <c r="H41" s="138">
        <v>0.15056467529163711</v>
      </c>
      <c r="I41" s="138">
        <v>9.3179928772450751</v>
      </c>
      <c r="J41" s="138">
        <v>9.3329477252836543</v>
      </c>
      <c r="K41" s="138">
        <v>10.001305017878765</v>
      </c>
      <c r="L41" s="138">
        <v>0.85368186675208046</v>
      </c>
      <c r="M41" s="138">
        <v>126.34461912281928</v>
      </c>
      <c r="N41" s="138">
        <v>2.4763305055364437</v>
      </c>
      <c r="O41" s="138">
        <v>2.4504184399125509E-2</v>
      </c>
      <c r="P41" s="138">
        <v>9.1217982646439238E-2</v>
      </c>
      <c r="Q41" s="138">
        <v>3.9286067631010058E-2</v>
      </c>
      <c r="R41" s="138">
        <v>0.27186953867142971</v>
      </c>
      <c r="S41" s="138">
        <v>0.50151681112145885</v>
      </c>
      <c r="T41" s="138">
        <v>0.24728920143565106</v>
      </c>
      <c r="U41" s="138">
        <v>2.9473495441630218</v>
      </c>
      <c r="V41" s="138">
        <v>5.3131185526626812</v>
      </c>
      <c r="W41" s="138">
        <v>15.254313581825782</v>
      </c>
      <c r="X41" s="138">
        <v>3.2863654263173916</v>
      </c>
      <c r="Y41" s="138">
        <v>5.3888612571680738</v>
      </c>
      <c r="Z41" s="138">
        <v>2.7357303876139394</v>
      </c>
      <c r="AA41" s="138">
        <v>2.2212853153957735</v>
      </c>
      <c r="AB41" s="138">
        <v>13.632242386495179</v>
      </c>
      <c r="AC41" s="138">
        <v>1.8963231618919184E-2</v>
      </c>
      <c r="AD41" s="138">
        <v>4.1745099186999557</v>
      </c>
      <c r="AE41" s="55"/>
      <c r="AF41" s="147">
        <v>47802.914125192299</v>
      </c>
      <c r="AG41" s="147">
        <v>24555.676789152003</v>
      </c>
      <c r="AH41" s="147">
        <v>16195.905196701118</v>
      </c>
      <c r="AI41" s="147">
        <v>747.74240192898833</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0.10827064800000004</v>
      </c>
      <c r="F43" s="138">
        <v>1.0827064800000005E-2</v>
      </c>
      <c r="G43" s="138">
        <v>8.0012008872000023E-2</v>
      </c>
      <c r="H43" s="138" t="s">
        <v>444</v>
      </c>
      <c r="I43" s="138">
        <v>1.7864656920000006E-2</v>
      </c>
      <c r="J43" s="138">
        <v>2.3278189320000007E-2</v>
      </c>
      <c r="K43" s="138">
        <v>2.9774428200000008E-2</v>
      </c>
      <c r="L43" s="138">
        <v>1.0004207875200004E-2</v>
      </c>
      <c r="M43" s="138">
        <v>4.3308259200000018E-2</v>
      </c>
      <c r="N43" s="138">
        <v>1.7323303680000002E-2</v>
      </c>
      <c r="O43" s="138">
        <v>3.2481194400000007E-4</v>
      </c>
      <c r="P43" s="138">
        <v>1.0827064800000003E-4</v>
      </c>
      <c r="Q43" s="138">
        <v>1.0827064800000002E-3</v>
      </c>
      <c r="R43" s="138">
        <v>1.3858642944000004E-2</v>
      </c>
      <c r="S43" s="138">
        <v>7.7954866560000025E-3</v>
      </c>
      <c r="T43" s="138">
        <v>0.28150368480000004</v>
      </c>
      <c r="U43" s="138">
        <v>1.0827064800000003E-4</v>
      </c>
      <c r="V43" s="138">
        <v>8.6616518400000012E-3</v>
      </c>
      <c r="W43" s="138">
        <v>6.4962388800000022E-3</v>
      </c>
      <c r="X43" s="138">
        <v>2.0571423120000001E-3</v>
      </c>
      <c r="Y43" s="138">
        <v>1.6240597200000005E-2</v>
      </c>
      <c r="Z43" s="138">
        <v>1.8406010160000005E-3</v>
      </c>
      <c r="AA43" s="138">
        <v>1.6240597200000006E-3</v>
      </c>
      <c r="AB43" s="138">
        <v>2.1762400248000007E-2</v>
      </c>
      <c r="AC43" s="138">
        <v>2.3819542560000006E-4</v>
      </c>
      <c r="AD43" s="138">
        <v>1.4075184240000006E-7</v>
      </c>
      <c r="AE43" s="55"/>
      <c r="AF43" s="147">
        <v>1082.7064800000003</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9.6023362506921579</v>
      </c>
      <c r="F44" s="138">
        <v>1.230524692988308</v>
      </c>
      <c r="G44" s="138">
        <v>0.72010807984800018</v>
      </c>
      <c r="H44" s="138">
        <v>1.7044200000000001E-3</v>
      </c>
      <c r="I44" s="138">
        <v>0.69901485311766431</v>
      </c>
      <c r="J44" s="138">
        <v>0.69901485311766431</v>
      </c>
      <c r="K44" s="138">
        <v>0.69901485311766431</v>
      </c>
      <c r="L44" s="138">
        <v>0.39144831774589206</v>
      </c>
      <c r="M44" s="138">
        <v>3.557374579441221</v>
      </c>
      <c r="N44" s="138" t="s">
        <v>444</v>
      </c>
      <c r="O44" s="138">
        <v>2.2500000000000003E-3</v>
      </c>
      <c r="P44" s="138" t="s">
        <v>444</v>
      </c>
      <c r="Q44" s="138" t="s">
        <v>444</v>
      </c>
      <c r="R44" s="138">
        <v>1.1250000000000001E-2</v>
      </c>
      <c r="S44" s="138">
        <v>0.38250000000000001</v>
      </c>
      <c r="T44" s="138">
        <v>1.5750000000000004E-2</v>
      </c>
      <c r="U44" s="138">
        <v>2.2500000000000003E-3</v>
      </c>
      <c r="V44" s="138">
        <v>0.22500000000000003</v>
      </c>
      <c r="W44" s="138" t="s">
        <v>444</v>
      </c>
      <c r="X44" s="138">
        <v>6.7500000000000008E-3</v>
      </c>
      <c r="Y44" s="138">
        <v>1.1250000000000001E-2</v>
      </c>
      <c r="Z44" s="138" t="s">
        <v>444</v>
      </c>
      <c r="AA44" s="138" t="s">
        <v>444</v>
      </c>
      <c r="AB44" s="138">
        <v>1.8000000000000002E-2</v>
      </c>
      <c r="AC44" s="138" t="s">
        <v>429</v>
      </c>
      <c r="AD44" s="138" t="s">
        <v>429</v>
      </c>
      <c r="AE44" s="55"/>
      <c r="AF44" s="147">
        <v>9744.3583200000012</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2.6179985685001763</v>
      </c>
      <c r="F45" s="138">
        <v>6.3455643973342218E-2</v>
      </c>
      <c r="G45" s="138">
        <v>0.11605059539596642</v>
      </c>
      <c r="H45" s="138" t="s">
        <v>444</v>
      </c>
      <c r="I45" s="138">
        <v>3.8798593743700663E-2</v>
      </c>
      <c r="J45" s="138">
        <v>3.8798593743700663E-2</v>
      </c>
      <c r="K45" s="138">
        <v>3.8798593743700663E-2</v>
      </c>
      <c r="L45" s="138">
        <v>1.2027564060547207E-2</v>
      </c>
      <c r="M45" s="138">
        <v>0.13923981306150521</v>
      </c>
      <c r="N45" s="138">
        <v>4.7138478380197076E-3</v>
      </c>
      <c r="O45" s="138">
        <v>3.6260367984766983E-4</v>
      </c>
      <c r="P45" s="138">
        <v>1.0878110395430092E-3</v>
      </c>
      <c r="Q45" s="138">
        <v>1.4504147193906793E-3</v>
      </c>
      <c r="R45" s="138">
        <v>1.813018399238349E-3</v>
      </c>
      <c r="S45" s="138">
        <v>3.1909123826594943E-2</v>
      </c>
      <c r="T45" s="138">
        <v>3.6260367984766978E-2</v>
      </c>
      <c r="U45" s="138">
        <v>3.626036798476698E-3</v>
      </c>
      <c r="V45" s="138">
        <v>4.3512441581720372E-2</v>
      </c>
      <c r="W45" s="138">
        <v>4.7138478380197076E-3</v>
      </c>
      <c r="X45" s="138">
        <v>7.2520735969533977E-5</v>
      </c>
      <c r="Y45" s="138">
        <v>3.6260367984766983E-4</v>
      </c>
      <c r="Z45" s="138">
        <v>3.6260367984766983E-4</v>
      </c>
      <c r="AA45" s="138">
        <v>3.6260367984766988E-5</v>
      </c>
      <c r="AB45" s="138">
        <v>8.3398846364964062E-4</v>
      </c>
      <c r="AC45" s="138">
        <v>2.9008294387813586E-3</v>
      </c>
      <c r="AD45" s="138">
        <v>1.3778939834211453E-3</v>
      </c>
      <c r="AE45" s="55"/>
      <c r="AF45" s="147">
        <v>1570.37341537167</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1.3363067548660498E-2</v>
      </c>
      <c r="J48" s="138">
        <v>0.13363067548660498</v>
      </c>
      <c r="K48" s="138">
        <v>0.33407668871651253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2.4631519266784765</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2.795287326</v>
      </c>
      <c r="AL52" s="45" t="s">
        <v>132</v>
      </c>
    </row>
    <row r="53" spans="1:38" s="2" customFormat="1" ht="26.25" customHeight="1" thickBot="1" x14ac:dyDescent="0.3">
      <c r="A53" s="65" t="s">
        <v>119</v>
      </c>
      <c r="B53" s="69" t="s">
        <v>133</v>
      </c>
      <c r="C53" s="71" t="s">
        <v>134</v>
      </c>
      <c r="D53" s="68"/>
      <c r="E53" s="138" t="s">
        <v>428</v>
      </c>
      <c r="F53" s="138">
        <v>3.1481061432150357</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1.413972468436415</v>
      </c>
      <c r="AL53" s="45" t="s">
        <v>135</v>
      </c>
    </row>
    <row r="54" spans="1:38" s="2" customFormat="1" ht="37.5" customHeight="1" thickBot="1" x14ac:dyDescent="0.3">
      <c r="A54" s="65" t="s">
        <v>119</v>
      </c>
      <c r="B54" s="69" t="s">
        <v>136</v>
      </c>
      <c r="C54" s="71" t="s">
        <v>137</v>
      </c>
      <c r="D54" s="68"/>
      <c r="E54" s="138" t="s">
        <v>428</v>
      </c>
      <c r="F54" s="138">
        <v>0.18665724947740545</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0.27628691983122361</v>
      </c>
      <c r="J57" s="138">
        <v>0.49731645569620253</v>
      </c>
      <c r="K57" s="138">
        <v>0.55257383966244722</v>
      </c>
      <c r="L57" s="138">
        <v>8.2886075949367092E-3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2125.2839987017201</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6.1976699999999997E-3</v>
      </c>
      <c r="J58" s="138">
        <v>4.1317800000000002E-2</v>
      </c>
      <c r="K58" s="138">
        <v>8.2635600000000003E-2</v>
      </c>
      <c r="L58" s="138">
        <v>2.8509282000000002E-5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206.589</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1.6538239999999999E-2</v>
      </c>
      <c r="J59" s="138">
        <v>1.8786580000000001E-2</v>
      </c>
      <c r="K59" s="138">
        <v>2.1097040000000001E-2</v>
      </c>
      <c r="L59" s="138">
        <v>7.2855760000000005E-5</v>
      </c>
      <c r="M59" s="138" t="s">
        <v>429</v>
      </c>
      <c r="N59" s="138">
        <v>0.31030581352355191</v>
      </c>
      <c r="O59" s="138">
        <v>7.3758406714197972E-3</v>
      </c>
      <c r="P59" s="138">
        <v>4.2772055210221039E-4</v>
      </c>
      <c r="Q59" s="138">
        <v>1.7525498844628794E-2</v>
      </c>
      <c r="R59" s="138">
        <v>2.3454988446287919E-2</v>
      </c>
      <c r="S59" s="138">
        <v>1.2549884462879212E-3</v>
      </c>
      <c r="T59" s="138">
        <v>1.8018695180778688E-2</v>
      </c>
      <c r="U59" s="138">
        <v>9.0083167885130988E-2</v>
      </c>
      <c r="V59" s="138">
        <v>2.8315198776321812E-2</v>
      </c>
      <c r="W59" s="138">
        <v>0.29738065674179981</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63.780551250521405</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0.3109168444117647</v>
      </c>
      <c r="J60" s="138">
        <v>2.5646684441176477</v>
      </c>
      <c r="K60" s="138">
        <v>8.2204036259999995</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105.66965588235294</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5.3670424158609009E-2</v>
      </c>
      <c r="J61" s="138">
        <v>0.53670424158609009</v>
      </c>
      <c r="K61" s="138">
        <v>1.7995356475402886</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9042552.1564885508</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3.3701793529411768E-8</v>
      </c>
      <c r="J62" s="138">
        <v>3.3701793529411764E-7</v>
      </c>
      <c r="K62" s="138">
        <v>6.7403587058823528E-7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56.169655882352934</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0.12343953000000002</v>
      </c>
      <c r="X63" s="138">
        <v>1.4367599999999999E-2</v>
      </c>
      <c r="Y63" s="138" t="s">
        <v>428</v>
      </c>
      <c r="Z63" s="138">
        <v>2.3894000000000003E-3</v>
      </c>
      <c r="AA63" s="138" t="s">
        <v>428</v>
      </c>
      <c r="AB63" s="138">
        <v>1.6757000000000001E-2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0.13200000000000001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7.3986280000000008E-3</v>
      </c>
      <c r="J71" s="138">
        <v>5.9189024000000007E-2</v>
      </c>
      <c r="K71" s="138">
        <v>0.18496570000000001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6.0299999999999995E-5</v>
      </c>
      <c r="K72" s="138" t="s">
        <v>429</v>
      </c>
      <c r="L72" s="138" t="s">
        <v>429</v>
      </c>
      <c r="M72" s="138" t="s">
        <v>429</v>
      </c>
      <c r="N72" s="138">
        <v>1.8015555555555558</v>
      </c>
      <c r="O72" s="138">
        <v>0.22193750000000001</v>
      </c>
      <c r="P72" s="138">
        <v>3.3500000000000002E-2</v>
      </c>
      <c r="Q72" s="138">
        <v>0.13400000000000001</v>
      </c>
      <c r="R72" s="138">
        <v>1.4674861111111113</v>
      </c>
      <c r="S72" s="138">
        <v>2.3450000000000002E-2</v>
      </c>
      <c r="T72" s="138">
        <v>2.7684027777777782</v>
      </c>
      <c r="U72" s="138">
        <v>6.7000000000000002E-3</v>
      </c>
      <c r="V72" s="138">
        <v>28.512222222222221</v>
      </c>
      <c r="W72" s="138">
        <v>1.0173505750834009</v>
      </c>
      <c r="X72" s="138" t="s">
        <v>428</v>
      </c>
      <c r="Y72" s="138" t="s">
        <v>445</v>
      </c>
      <c r="Z72" s="138" t="s">
        <v>428</v>
      </c>
      <c r="AA72" s="138" t="s">
        <v>428</v>
      </c>
      <c r="AB72" s="138" t="s">
        <v>428</v>
      </c>
      <c r="AC72" s="138" t="s">
        <v>429</v>
      </c>
      <c r="AD72" s="138" t="s">
        <v>429</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3.3442095000000001E-3</v>
      </c>
      <c r="J73" s="138">
        <v>4.7376301249999996E-3</v>
      </c>
      <c r="K73" s="138">
        <v>5.5736824999999997E-3</v>
      </c>
      <c r="L73" s="138" t="s">
        <v>428</v>
      </c>
      <c r="M73" s="138" t="s">
        <v>428</v>
      </c>
      <c r="N73" s="138">
        <v>0.18273191560102303</v>
      </c>
      <c r="O73" s="138">
        <v>2.8024563299232741E-3</v>
      </c>
      <c r="P73" s="138" t="s">
        <v>428</v>
      </c>
      <c r="Q73" s="138">
        <v>5.0712573529411763E-3</v>
      </c>
      <c r="R73" s="138">
        <v>1.8594610294117648E-2</v>
      </c>
      <c r="S73" s="138" t="s">
        <v>428</v>
      </c>
      <c r="T73" s="138">
        <v>8.4520955882352936E-3</v>
      </c>
      <c r="U73" s="138" t="s">
        <v>428</v>
      </c>
      <c r="V73" s="138">
        <v>0.34481920149638801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8.4597575999999997</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3741.6</v>
      </c>
      <c r="AL82" s="45" t="s">
        <v>219</v>
      </c>
    </row>
    <row r="83" spans="1:38" s="2" customFormat="1" ht="26.25" customHeight="1" thickBot="1" x14ac:dyDescent="0.3">
      <c r="A83" s="65" t="s">
        <v>53</v>
      </c>
      <c r="B83" s="76" t="s">
        <v>211</v>
      </c>
      <c r="C83" s="77" t="s">
        <v>212</v>
      </c>
      <c r="D83" s="67"/>
      <c r="E83" s="138" t="s">
        <v>444</v>
      </c>
      <c r="F83" s="138">
        <v>4.1599999999999998E-2</v>
      </c>
      <c r="G83" s="138" t="s">
        <v>444</v>
      </c>
      <c r="H83" s="138" t="s">
        <v>428</v>
      </c>
      <c r="I83" s="138">
        <v>0.26</v>
      </c>
      <c r="J83" s="138">
        <v>5.2</v>
      </c>
      <c r="K83" s="138">
        <v>39</v>
      </c>
      <c r="L83" s="138">
        <v>1.482E-2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2.6</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6.7721514064270352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0.54831769234443184</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1.1919949833574608</v>
      </c>
      <c r="AL86" s="45" t="s">
        <v>219</v>
      </c>
    </row>
    <row r="87" spans="1:38" s="2" customFormat="1" ht="26.25" customHeight="1" thickBot="1" x14ac:dyDescent="0.3">
      <c r="A87" s="65" t="s">
        <v>208</v>
      </c>
      <c r="B87" s="71" t="s">
        <v>220</v>
      </c>
      <c r="C87" s="75" t="s">
        <v>221</v>
      </c>
      <c r="D87" s="67"/>
      <c r="E87" s="138" t="s">
        <v>428</v>
      </c>
      <c r="F87" s="138">
        <v>0.10777784938878966</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0.17221201664253954</v>
      </c>
      <c r="AL87" s="45" t="s">
        <v>219</v>
      </c>
    </row>
    <row r="88" spans="1:38" s="2" customFormat="1" ht="26.25" customHeight="1" thickBot="1" x14ac:dyDescent="0.3">
      <c r="A88" s="65" t="s">
        <v>208</v>
      </c>
      <c r="B88" s="71" t="s">
        <v>222</v>
      </c>
      <c r="C88" s="75" t="s">
        <v>223</v>
      </c>
      <c r="D88" s="67"/>
      <c r="E88" s="138" t="s">
        <v>444</v>
      </c>
      <c r="F88" s="138">
        <v>2.87303351625</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2.267983333333333</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2.2962333333333333</v>
      </c>
      <c r="G90" s="138" t="s">
        <v>428</v>
      </c>
      <c r="H90" s="138" t="s">
        <v>428</v>
      </c>
      <c r="I90" s="138">
        <v>3.0599999999999998E-3</v>
      </c>
      <c r="J90" s="138">
        <v>4.5900000000000003E-3</v>
      </c>
      <c r="K90" s="138">
        <v>5.6100000000000004E-3</v>
      </c>
      <c r="L90" s="138" t="s">
        <v>428</v>
      </c>
      <c r="M90" s="138" t="s">
        <v>428</v>
      </c>
      <c r="N90" s="138">
        <v>1.9640565750177858E-4</v>
      </c>
      <c r="O90" s="138">
        <v>2.6976198741208133E-2</v>
      </c>
      <c r="P90" s="138" t="s">
        <v>430</v>
      </c>
      <c r="Q90" s="138" t="s">
        <v>430</v>
      </c>
      <c r="R90" s="138">
        <v>0.1135839946998238</v>
      </c>
      <c r="S90" s="138">
        <v>4.6025181185657766</v>
      </c>
      <c r="T90" s="138">
        <v>0.1886559161967386</v>
      </c>
      <c r="U90" s="138">
        <v>2.6857882080062484E-2</v>
      </c>
      <c r="V90" s="138">
        <v>2.6633080423885764</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5.0999999999999996</v>
      </c>
      <c r="AL90" s="148" t="s">
        <v>439</v>
      </c>
    </row>
    <row r="91" spans="1:38" s="2" customFormat="1" ht="26.25" customHeight="1" thickBot="1" x14ac:dyDescent="0.3">
      <c r="A91" s="65" t="s">
        <v>208</v>
      </c>
      <c r="B91" s="69" t="s">
        <v>404</v>
      </c>
      <c r="C91" s="71" t="s">
        <v>228</v>
      </c>
      <c r="D91" s="67"/>
      <c r="E91" s="138">
        <v>1.4719041104645603E-2</v>
      </c>
      <c r="F91" s="138">
        <v>3.9544582329999994E-2</v>
      </c>
      <c r="G91" s="138">
        <v>1.4377818857584854E-4</v>
      </c>
      <c r="H91" s="138">
        <v>3.3907028237499998E-2</v>
      </c>
      <c r="I91" s="138">
        <v>0.22307273715881773</v>
      </c>
      <c r="J91" s="138">
        <v>0.2253570012276486</v>
      </c>
      <c r="K91" s="138">
        <v>0.22582880316433293</v>
      </c>
      <c r="L91" s="138">
        <v>8.8239977100000005E-2</v>
      </c>
      <c r="M91" s="138">
        <v>0.4505276925777541</v>
      </c>
      <c r="N91" s="138">
        <v>3.7325198623663992E-2</v>
      </c>
      <c r="O91" s="138">
        <v>4.4190449384136514E-2</v>
      </c>
      <c r="P91" s="138">
        <v>2.7136942876898563E-6</v>
      </c>
      <c r="Q91" s="138">
        <v>6.3319533379429987E-5</v>
      </c>
      <c r="R91" s="138">
        <v>7.4269527873617133E-4</v>
      </c>
      <c r="S91" s="138">
        <v>6.5258238790952577E-2</v>
      </c>
      <c r="T91" s="138">
        <v>2.3488254426415715E-2</v>
      </c>
      <c r="U91" s="138" t="s">
        <v>444</v>
      </c>
      <c r="V91" s="138">
        <v>3.4438248920602856E-2</v>
      </c>
      <c r="W91" s="138">
        <v>8.1703682500000022E-4</v>
      </c>
      <c r="X91" s="138">
        <v>5.9070108757500002E-3</v>
      </c>
      <c r="Y91" s="138">
        <v>2.8915265712499997E-3</v>
      </c>
      <c r="Z91" s="138">
        <v>2.8915265712499997E-3</v>
      </c>
      <c r="AA91" s="138">
        <v>2.8915265712499997E-3</v>
      </c>
      <c r="AB91" s="138">
        <v>1.4581590589499999E-2</v>
      </c>
      <c r="AC91" s="138" t="s">
        <v>444</v>
      </c>
      <c r="AD91" s="138" t="s">
        <v>444</v>
      </c>
      <c r="AE91" s="55"/>
      <c r="AF91" s="147" t="s">
        <v>428</v>
      </c>
      <c r="AG91" s="147" t="s">
        <v>428</v>
      </c>
      <c r="AH91" s="147" t="s">
        <v>428</v>
      </c>
      <c r="AI91" s="147" t="s">
        <v>428</v>
      </c>
      <c r="AJ91" s="147" t="s">
        <v>428</v>
      </c>
      <c r="AK91" s="147">
        <v>8170.3682500000004</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10.674029751223175</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8.4240044406772674E-7</v>
      </c>
      <c r="X98" s="138" t="s">
        <v>428</v>
      </c>
      <c r="Y98" s="138" t="s">
        <v>428</v>
      </c>
      <c r="Z98" s="138" t="s">
        <v>428</v>
      </c>
      <c r="AA98" s="138" t="s">
        <v>428</v>
      </c>
      <c r="AB98" s="138" t="s">
        <v>428</v>
      </c>
      <c r="AC98" s="138" t="s">
        <v>428</v>
      </c>
      <c r="AD98" s="138">
        <v>5.9966486280726654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4.8628166045426705E-2</v>
      </c>
      <c r="F99" s="138">
        <v>9.3104554390450573</v>
      </c>
      <c r="G99" s="138" t="s">
        <v>428</v>
      </c>
      <c r="H99" s="138">
        <v>12.482815475203839</v>
      </c>
      <c r="I99" s="138">
        <v>0.20939576701650212</v>
      </c>
      <c r="J99" s="138">
        <v>0.32147804925627821</v>
      </c>
      <c r="K99" s="138">
        <v>0.61633015921567202</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1187.1999999999998</v>
      </c>
      <c r="AL99" s="45" t="s">
        <v>245</v>
      </c>
    </row>
    <row r="100" spans="1:38" s="2" customFormat="1" ht="26.25" customHeight="1" thickBot="1" x14ac:dyDescent="0.3">
      <c r="A100" s="65" t="s">
        <v>243</v>
      </c>
      <c r="B100" s="65" t="s">
        <v>246</v>
      </c>
      <c r="C100" s="66" t="s">
        <v>408</v>
      </c>
      <c r="D100" s="79"/>
      <c r="E100" s="138">
        <v>0.73523465478397576</v>
      </c>
      <c r="F100" s="138">
        <v>29.710350623437183</v>
      </c>
      <c r="G100" s="138" t="s">
        <v>428</v>
      </c>
      <c r="H100" s="138">
        <v>36.57851170045025</v>
      </c>
      <c r="I100" s="138">
        <v>0.43453269303332953</v>
      </c>
      <c r="J100" s="138">
        <v>0.66051191019314093</v>
      </c>
      <c r="K100" s="138">
        <v>1.0585075970936839</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6160.35</v>
      </c>
      <c r="AL100" s="45" t="s">
        <v>245</v>
      </c>
    </row>
    <row r="101" spans="1:38" s="2" customFormat="1" ht="26.25" customHeight="1" thickBot="1" x14ac:dyDescent="0.3">
      <c r="A101" s="65" t="s">
        <v>243</v>
      </c>
      <c r="B101" s="65" t="s">
        <v>247</v>
      </c>
      <c r="C101" s="66" t="s">
        <v>248</v>
      </c>
      <c r="D101" s="79"/>
      <c r="E101" s="138">
        <v>7.4364233208677161E-2</v>
      </c>
      <c r="F101" s="138">
        <v>0.31971589950955481</v>
      </c>
      <c r="G101" s="138" t="s">
        <v>428</v>
      </c>
      <c r="H101" s="138">
        <v>1.4850643663985912</v>
      </c>
      <c r="I101" s="138">
        <v>1.2949089942979457E-2</v>
      </c>
      <c r="J101" s="138">
        <v>4.265582569452056E-2</v>
      </c>
      <c r="K101" s="138">
        <v>0.1066395642363014</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8547.1970000000001</v>
      </c>
      <c r="AL101" s="45" t="s">
        <v>245</v>
      </c>
    </row>
    <row r="102" spans="1:38" s="2" customFormat="1" ht="26.25" customHeight="1" thickBot="1" x14ac:dyDescent="0.3">
      <c r="A102" s="65" t="s">
        <v>243</v>
      </c>
      <c r="B102" s="65" t="s">
        <v>249</v>
      </c>
      <c r="C102" s="66" t="s">
        <v>386</v>
      </c>
      <c r="D102" s="79"/>
      <c r="E102" s="138">
        <v>2.6795196705857141E-3</v>
      </c>
      <c r="F102" s="138">
        <v>1.3309169712363249</v>
      </c>
      <c r="G102" s="138" t="s">
        <v>428</v>
      </c>
      <c r="H102" s="138">
        <v>5.3251675875487621</v>
      </c>
      <c r="I102" s="138">
        <v>9.2779000000000004E-3</v>
      </c>
      <c r="J102" s="138">
        <v>0.20884950000000008</v>
      </c>
      <c r="K102" s="138">
        <v>1.4191735000000001</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1774.95</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1.6083361005482955E-3</v>
      </c>
      <c r="F104" s="138">
        <v>2.1444184920680802E-3</v>
      </c>
      <c r="G104" s="138" t="s">
        <v>428</v>
      </c>
      <c r="H104" s="138">
        <v>2.2010381074285934E-2</v>
      </c>
      <c r="I104" s="138">
        <v>2.4860697534246576E-5</v>
      </c>
      <c r="J104" s="138">
        <v>8.1894062465753421E-5</v>
      </c>
      <c r="K104" s="138">
        <v>2.0473515616438356E-4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13.5</v>
      </c>
      <c r="AL104" s="45" t="s">
        <v>245</v>
      </c>
    </row>
    <row r="105" spans="1:38" s="2" customFormat="1" ht="26.25" customHeight="1" thickBot="1" x14ac:dyDescent="0.3">
      <c r="A105" s="65" t="s">
        <v>243</v>
      </c>
      <c r="B105" s="65" t="s">
        <v>254</v>
      </c>
      <c r="C105" s="66" t="s">
        <v>255</v>
      </c>
      <c r="D105" s="79"/>
      <c r="E105" s="138">
        <v>2.7525045051221921E-2</v>
      </c>
      <c r="F105" s="138">
        <v>0.13918008431957982</v>
      </c>
      <c r="G105" s="138" t="s">
        <v>428</v>
      </c>
      <c r="H105" s="138">
        <v>0.64487674878749124</v>
      </c>
      <c r="I105" s="138">
        <v>5.2126027397260272E-3</v>
      </c>
      <c r="J105" s="138">
        <v>8.1912328767123292E-3</v>
      </c>
      <c r="K105" s="138">
        <v>1.7871780821917808E-2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75.5</v>
      </c>
      <c r="AL105" s="45" t="s">
        <v>245</v>
      </c>
    </row>
    <row r="106" spans="1:38" s="2" customFormat="1" ht="26.25" customHeight="1" thickBot="1" x14ac:dyDescent="0.3">
      <c r="A106" s="65" t="s">
        <v>243</v>
      </c>
      <c r="B106" s="65" t="s">
        <v>256</v>
      </c>
      <c r="C106" s="66" t="s">
        <v>257</v>
      </c>
      <c r="D106" s="79"/>
      <c r="E106" s="138">
        <v>1.8145649807999999E-3</v>
      </c>
      <c r="F106" s="138">
        <v>7.3382094770479385E-3</v>
      </c>
      <c r="G106" s="138" t="s">
        <v>428</v>
      </c>
      <c r="H106" s="138">
        <v>4.2512946413142842E-2</v>
      </c>
      <c r="I106" s="138">
        <v>3.5999999999999997E-4</v>
      </c>
      <c r="J106" s="138">
        <v>5.7599999999999991E-4</v>
      </c>
      <c r="K106" s="138">
        <v>1.224E-3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7.3</v>
      </c>
      <c r="AL106" s="45" t="s">
        <v>245</v>
      </c>
    </row>
    <row r="107" spans="1:38" s="2" customFormat="1" ht="26.25" customHeight="1" thickBot="1" x14ac:dyDescent="0.3">
      <c r="A107" s="65" t="s">
        <v>243</v>
      </c>
      <c r="B107" s="65" t="s">
        <v>258</v>
      </c>
      <c r="C107" s="66" t="s">
        <v>379</v>
      </c>
      <c r="D107" s="79"/>
      <c r="E107" s="138">
        <v>1.8452612605800004E-2</v>
      </c>
      <c r="F107" s="138">
        <v>0.25360499999999997</v>
      </c>
      <c r="G107" s="138" t="s">
        <v>428</v>
      </c>
      <c r="H107" s="138">
        <v>0.22504164504030005</v>
      </c>
      <c r="I107" s="138">
        <v>4.6109999999999996E-3</v>
      </c>
      <c r="J107" s="138">
        <v>6.148E-2</v>
      </c>
      <c r="K107" s="138">
        <v>0.29202999999999996</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1537</v>
      </c>
      <c r="AL107" s="45" t="s">
        <v>245</v>
      </c>
    </row>
    <row r="108" spans="1:38" s="2" customFormat="1" ht="26.25" customHeight="1" thickBot="1" x14ac:dyDescent="0.3">
      <c r="A108" s="65" t="s">
        <v>243</v>
      </c>
      <c r="B108" s="65" t="s">
        <v>259</v>
      </c>
      <c r="C108" s="66" t="s">
        <v>380</v>
      </c>
      <c r="D108" s="79"/>
      <c r="E108" s="138">
        <v>7.8606286881100357E-2</v>
      </c>
      <c r="F108" s="138">
        <v>1.3176115069090906</v>
      </c>
      <c r="G108" s="138" t="s">
        <v>428</v>
      </c>
      <c r="H108" s="138">
        <v>1.6437236488978582</v>
      </c>
      <c r="I108" s="138">
        <v>2.440021309090909E-2</v>
      </c>
      <c r="J108" s="138">
        <v>0.24400213090909087</v>
      </c>
      <c r="K108" s="138">
        <v>0.48800426181818174</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12200.106545454544</v>
      </c>
      <c r="AL108" s="45" t="s">
        <v>245</v>
      </c>
    </row>
    <row r="109" spans="1:38" s="2" customFormat="1" ht="26.25" customHeight="1" thickBot="1" x14ac:dyDescent="0.3">
      <c r="A109" s="65" t="s">
        <v>243</v>
      </c>
      <c r="B109" s="65" t="s">
        <v>260</v>
      </c>
      <c r="C109" s="66" t="s">
        <v>381</v>
      </c>
      <c r="D109" s="79"/>
      <c r="E109" s="138">
        <v>3.1996275317760003E-2</v>
      </c>
      <c r="F109" s="138">
        <v>0.68135881019999989</v>
      </c>
      <c r="G109" s="138" t="s">
        <v>428</v>
      </c>
      <c r="H109" s="138">
        <v>0.92050822837248014</v>
      </c>
      <c r="I109" s="138">
        <v>2.7867435999999999E-2</v>
      </c>
      <c r="J109" s="138">
        <v>0.15327089799999999</v>
      </c>
      <c r="K109" s="138">
        <v>0.15327089799999999</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1393.3717999999999</v>
      </c>
      <c r="AL109" s="45" t="s">
        <v>245</v>
      </c>
    </row>
    <row r="110" spans="1:38" s="2" customFormat="1" ht="26.25" customHeight="1" thickBot="1" x14ac:dyDescent="0.3">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3">
      <c r="A111" s="65" t="s">
        <v>243</v>
      </c>
      <c r="B111" s="65" t="s">
        <v>262</v>
      </c>
      <c r="C111" s="66" t="s">
        <v>376</v>
      </c>
      <c r="D111" s="79"/>
      <c r="E111" s="138">
        <v>1.1843610805728995E-2</v>
      </c>
      <c r="F111" s="138">
        <v>0.29483193699999999</v>
      </c>
      <c r="G111" s="138" t="s">
        <v>428</v>
      </c>
      <c r="H111" s="138">
        <v>0.20906990260055261</v>
      </c>
      <c r="I111" s="138">
        <v>6.3639939999999998E-4</v>
      </c>
      <c r="J111" s="138">
        <v>1.2273417000000001E-3</v>
      </c>
      <c r="K111" s="138">
        <v>2.7274259999999998E-3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167.62366666666665</v>
      </c>
      <c r="AL111" s="45" t="s">
        <v>245</v>
      </c>
    </row>
    <row r="112" spans="1:38" s="2" customFormat="1" ht="26.25" customHeight="1" thickBot="1" x14ac:dyDescent="0.3">
      <c r="A112" s="65" t="s">
        <v>263</v>
      </c>
      <c r="B112" s="65" t="s">
        <v>264</v>
      </c>
      <c r="C112" s="66" t="s">
        <v>265</v>
      </c>
      <c r="D112" s="67"/>
      <c r="E112" s="138">
        <v>17.041404136323912</v>
      </c>
      <c r="F112" s="138" t="s">
        <v>428</v>
      </c>
      <c r="G112" s="138" t="s">
        <v>428</v>
      </c>
      <c r="H112" s="138">
        <v>21.860795999999997</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442918000</v>
      </c>
      <c r="AL112" s="45" t="s">
        <v>418</v>
      </c>
    </row>
    <row r="113" spans="1:38" s="2" customFormat="1" ht="26.25" customHeight="1" thickBot="1" x14ac:dyDescent="0.3">
      <c r="A113" s="65" t="s">
        <v>263</v>
      </c>
      <c r="B113" s="80" t="s">
        <v>266</v>
      </c>
      <c r="C113" s="81" t="s">
        <v>267</v>
      </c>
      <c r="D113" s="67"/>
      <c r="E113" s="138">
        <v>6.840471773388634</v>
      </c>
      <c r="F113" s="138" t="s">
        <v>429</v>
      </c>
      <c r="G113" s="138" t="s">
        <v>428</v>
      </c>
      <c r="H113" s="138">
        <v>40.629970839409495</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177788.64069468115</v>
      </c>
      <c r="AL113" s="148" t="s">
        <v>435</v>
      </c>
    </row>
    <row r="114" spans="1:38" s="2" customFormat="1" ht="26.25" customHeight="1" thickBot="1" x14ac:dyDescent="0.3">
      <c r="A114" s="65" t="s">
        <v>263</v>
      </c>
      <c r="B114" s="80" t="s">
        <v>268</v>
      </c>
      <c r="C114" s="81" t="s">
        <v>387</v>
      </c>
      <c r="D114" s="67"/>
      <c r="E114" s="138">
        <v>1.6802164703924101E-2</v>
      </c>
      <c r="F114" s="138" t="s">
        <v>444</v>
      </c>
      <c r="G114" s="138" t="s">
        <v>428</v>
      </c>
      <c r="H114" s="138">
        <v>5.6771000000000002E-2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436700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12.215917381211627</v>
      </c>
      <c r="F116" s="138" t="s">
        <v>429</v>
      </c>
      <c r="G116" s="138" t="s">
        <v>428</v>
      </c>
      <c r="H116" s="138">
        <v>13.393601287566234</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317500.22776108229</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4.5720900000000002E-2</v>
      </c>
      <c r="J119" s="138">
        <v>1.1266590000000001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1849.6569999999999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8.0451999999999989E-3</v>
      </c>
      <c r="J120" s="138">
        <v>5.0282500000000001E-2</v>
      </c>
      <c r="K120" s="138">
        <v>0.20113</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2011.3</v>
      </c>
      <c r="AL120" s="148" t="s">
        <v>434</v>
      </c>
    </row>
    <row r="121" spans="1:38" s="2" customFormat="1" ht="26.25" customHeight="1" thickBot="1" x14ac:dyDescent="0.3">
      <c r="A121" s="65" t="s">
        <v>263</v>
      </c>
      <c r="B121" s="65" t="s">
        <v>279</v>
      </c>
      <c r="C121" s="71" t="s">
        <v>280</v>
      </c>
      <c r="D121" s="68"/>
      <c r="E121" s="138" t="s">
        <v>444</v>
      </c>
      <c r="F121" s="138">
        <v>4.5687451584646404</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7.2786662761810383</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0.798142664845508</v>
      </c>
      <c r="G125" s="138" t="s">
        <v>428</v>
      </c>
      <c r="H125" s="138" t="s">
        <v>428</v>
      </c>
      <c r="I125" s="138">
        <v>6.2918785550000004E-5</v>
      </c>
      <c r="J125" s="138">
        <v>4.1755194046818185E-4</v>
      </c>
      <c r="K125" s="138">
        <v>8.8276962756515158E-4</v>
      </c>
      <c r="L125" s="138" t="s">
        <v>444</v>
      </c>
      <c r="M125" s="138" t="s">
        <v>428</v>
      </c>
      <c r="N125" s="138" t="s">
        <v>428</v>
      </c>
      <c r="O125" s="138" t="s">
        <v>428</v>
      </c>
      <c r="P125" s="138">
        <v>1.8740320568138038E-2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1826.4741984848486</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t="s">
        <v>430</v>
      </c>
      <c r="I126" s="138" t="s">
        <v>444</v>
      </c>
      <c r="J126" s="138" t="s">
        <v>444</v>
      </c>
      <c r="K126" s="138" t="s">
        <v>444</v>
      </c>
      <c r="L126" s="138" t="s">
        <v>444</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1.6477800000000001E-2</v>
      </c>
      <c r="F129" s="138">
        <v>0.140156</v>
      </c>
      <c r="G129" s="138">
        <v>8.9017999999999996E-4</v>
      </c>
      <c r="H129" s="138" t="s">
        <v>444</v>
      </c>
      <c r="I129" s="138">
        <v>7.5760000000000006E-5</v>
      </c>
      <c r="J129" s="138">
        <v>1.3258000000000001E-4</v>
      </c>
      <c r="K129" s="138">
        <v>1.894E-4</v>
      </c>
      <c r="L129" s="138">
        <v>2.6516000000000006E-6</v>
      </c>
      <c r="M129" s="138">
        <v>1.3258000000000002E-3</v>
      </c>
      <c r="N129" s="138">
        <v>2.4622000000000002E-2</v>
      </c>
      <c r="O129" s="138">
        <v>1.8939999999999999E-3</v>
      </c>
      <c r="P129" s="138">
        <v>1.0606400000000001E-3</v>
      </c>
      <c r="Q129" s="138">
        <v>0.5741250438033958</v>
      </c>
      <c r="R129" s="138">
        <v>0.55469460367661583</v>
      </c>
      <c r="S129" s="138">
        <v>0.30603840202847771</v>
      </c>
      <c r="T129" s="138">
        <v>2.6516000000000001E-3</v>
      </c>
      <c r="U129" s="138" t="s">
        <v>430</v>
      </c>
      <c r="V129" s="138" t="s">
        <v>444</v>
      </c>
      <c r="W129" s="138">
        <v>8.3109948000000006E-3</v>
      </c>
      <c r="X129" s="138">
        <v>5.821433289473681E-6</v>
      </c>
      <c r="Y129" s="138">
        <v>2.5226210921052615E-5</v>
      </c>
      <c r="Z129" s="138">
        <v>2.5226210921052615E-5</v>
      </c>
      <c r="AA129" s="138" t="s">
        <v>444</v>
      </c>
      <c r="AB129" s="138">
        <v>5.6273855131578911E-5</v>
      </c>
      <c r="AC129" s="138">
        <v>1.940477763157893E-2</v>
      </c>
      <c r="AD129" s="138">
        <v>3.5114760000000002E-2</v>
      </c>
      <c r="AE129" s="55"/>
      <c r="AF129" s="147" t="s">
        <v>428</v>
      </c>
      <c r="AG129" s="147" t="s">
        <v>428</v>
      </c>
      <c r="AH129" s="147" t="s">
        <v>428</v>
      </c>
      <c r="AI129" s="147" t="s">
        <v>428</v>
      </c>
      <c r="AJ129" s="147" t="s">
        <v>428</v>
      </c>
      <c r="AK129" s="147">
        <v>18.940000000000001</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1.2375000000000001E-3</v>
      </c>
      <c r="F133" s="138">
        <v>1.95E-5</v>
      </c>
      <c r="G133" s="138">
        <v>1.695E-4</v>
      </c>
      <c r="H133" s="138" t="s">
        <v>444</v>
      </c>
      <c r="I133" s="138">
        <v>5.2050000000000005E-5</v>
      </c>
      <c r="J133" s="138">
        <v>5.2050000000000005E-5</v>
      </c>
      <c r="K133" s="138">
        <v>5.7839999999999995E-5</v>
      </c>
      <c r="L133" s="138" t="s">
        <v>444</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0.60916920479999981</v>
      </c>
      <c r="X135" s="138">
        <v>1.8173547943199994E-4</v>
      </c>
      <c r="Y135" s="138">
        <v>8.2237842647999977E-4</v>
      </c>
      <c r="Z135" s="138">
        <v>8.2237842647999977E-4</v>
      </c>
      <c r="AA135" s="138" t="s">
        <v>444</v>
      </c>
      <c r="AB135" s="138">
        <v>1.8264923323919996E-3</v>
      </c>
      <c r="AC135" s="138" t="s">
        <v>444</v>
      </c>
      <c r="AD135" s="138">
        <v>1.0355876481599997</v>
      </c>
      <c r="AE135" s="55"/>
      <c r="AF135" s="147" t="s">
        <v>428</v>
      </c>
      <c r="AG135" s="147" t="s">
        <v>428</v>
      </c>
      <c r="AH135" s="147" t="s">
        <v>428</v>
      </c>
      <c r="AI135" s="147" t="s">
        <v>428</v>
      </c>
      <c r="AJ135" s="147" t="s">
        <v>428</v>
      </c>
      <c r="AK135" s="147">
        <v>2.0305640159999991</v>
      </c>
      <c r="AL135" s="148" t="s">
        <v>432</v>
      </c>
    </row>
    <row r="136" spans="1:38" s="2" customFormat="1" ht="26.25" customHeight="1" thickBot="1" x14ac:dyDescent="0.3">
      <c r="A136" s="65" t="s">
        <v>288</v>
      </c>
      <c r="B136" s="65" t="s">
        <v>313</v>
      </c>
      <c r="C136" s="66" t="s">
        <v>314</v>
      </c>
      <c r="D136" s="67"/>
      <c r="E136" s="138" t="s">
        <v>428</v>
      </c>
      <c r="F136" s="138">
        <v>5.0271498180000001E-3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0.36356947000000001</v>
      </c>
      <c r="J139" s="138">
        <v>0.36356947000000001</v>
      </c>
      <c r="K139" s="138">
        <v>0.36356947000000001</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6.3741913339198462</v>
      </c>
      <c r="X139" s="138">
        <v>1.4584008631094894E-2</v>
      </c>
      <c r="Y139" s="138">
        <v>2.4711932438018953E-2</v>
      </c>
      <c r="Z139" s="138">
        <v>1.5287862570832053E-2</v>
      </c>
      <c r="AA139" s="138">
        <v>8.6092126504173862E-4</v>
      </c>
      <c r="AB139" s="138">
        <v>5.5444724904987641E-2</v>
      </c>
      <c r="AC139" s="138" t="s">
        <v>444</v>
      </c>
      <c r="AD139" s="138">
        <v>18.79770951060032</v>
      </c>
      <c r="AE139" s="55"/>
      <c r="AF139" s="147" t="s">
        <v>428</v>
      </c>
      <c r="AG139" s="147" t="s">
        <v>428</v>
      </c>
      <c r="AH139" s="147" t="s">
        <v>428</v>
      </c>
      <c r="AI139" s="147" t="s">
        <v>428</v>
      </c>
      <c r="AJ139" s="147" t="s">
        <v>428</v>
      </c>
      <c r="AK139" s="147">
        <v>1.9990000000000001</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178.51723827452625</v>
      </c>
      <c r="F141" s="19">
        <f t="shared" ref="F141:AD141" si="0">SUM(F14:F140)</f>
        <v>138.11343097856428</v>
      </c>
      <c r="G141" s="19">
        <f t="shared" si="0"/>
        <v>161.38831414359694</v>
      </c>
      <c r="H141" s="19">
        <f t="shared" si="0"/>
        <v>137.27387470313576</v>
      </c>
      <c r="I141" s="19">
        <f t="shared" si="0"/>
        <v>18.908630778062054</v>
      </c>
      <c r="J141" s="19">
        <f t="shared" si="0"/>
        <v>30.761414044636957</v>
      </c>
      <c r="K141" s="19">
        <f t="shared" si="0"/>
        <v>75.819484826194014</v>
      </c>
      <c r="L141" s="19">
        <f t="shared" si="0"/>
        <v>3.7601883239694485</v>
      </c>
      <c r="M141" s="19">
        <f t="shared" si="0"/>
        <v>352.61444176931275</v>
      </c>
      <c r="N141" s="19">
        <f t="shared" si="0"/>
        <v>37.228206093909527</v>
      </c>
      <c r="O141" s="19">
        <f t="shared" si="0"/>
        <v>0.58538547769841887</v>
      </c>
      <c r="P141" s="19">
        <f t="shared" si="0"/>
        <v>0.41715807133127902</v>
      </c>
      <c r="Q141" s="19">
        <f t="shared" si="0"/>
        <v>1.8851414867545839</v>
      </c>
      <c r="R141" s="19">
        <f>SUM(R14:R140)</f>
        <v>5.568053309866916</v>
      </c>
      <c r="S141" s="19">
        <f t="shared" si="0"/>
        <v>36.706031235578202</v>
      </c>
      <c r="T141" s="19">
        <f t="shared" si="0"/>
        <v>34.524174205200275</v>
      </c>
      <c r="U141" s="19">
        <f t="shared" si="0"/>
        <v>5.5025284841454347</v>
      </c>
      <c r="V141" s="19">
        <f t="shared" si="0"/>
        <v>57.062406881809466</v>
      </c>
      <c r="W141" s="19">
        <f t="shared" si="0"/>
        <v>26.699427204100076</v>
      </c>
      <c r="X141" s="19">
        <f t="shared" si="0"/>
        <v>3.537086982197053</v>
      </c>
      <c r="Y141" s="19">
        <f t="shared" si="0"/>
        <v>6.4193169094327232</v>
      </c>
      <c r="Z141" s="19">
        <f t="shared" si="0"/>
        <v>2.9408923335516124</v>
      </c>
      <c r="AA141" s="19">
        <f t="shared" si="0"/>
        <v>2.3738985847505494</v>
      </c>
      <c r="AB141" s="19">
        <f t="shared" si="0"/>
        <v>15.271194809931938</v>
      </c>
      <c r="AC141" s="19">
        <f t="shared" si="0"/>
        <v>7.8389233281469766</v>
      </c>
      <c r="AD141" s="19">
        <f t="shared" si="0"/>
        <v>30.504850942510821</v>
      </c>
      <c r="AE141" s="56"/>
      <c r="AF141" s="145">
        <f>SUM(AF14:AF140)</f>
        <v>315859.91234248917</v>
      </c>
      <c r="AG141" s="145">
        <f t="shared" ref="AG141:AI141" si="1">SUM(AG14:AG140)</f>
        <v>102891.20528915788</v>
      </c>
      <c r="AH141" s="145">
        <f t="shared" si="1"/>
        <v>109645.54005556388</v>
      </c>
      <c r="AI141" s="145">
        <f t="shared" si="1"/>
        <v>4406.0392884889879</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24.823921280447269</v>
      </c>
      <c r="F143" s="139">
        <v>18.091519833215806</v>
      </c>
      <c r="G143" s="139">
        <v>0.50727241255003297</v>
      </c>
      <c r="H143" s="139">
        <v>1.2099327716749237</v>
      </c>
      <c r="I143" s="139">
        <v>0.44189039961550952</v>
      </c>
      <c r="J143" s="139">
        <v>0.44189039961550924</v>
      </c>
      <c r="K143" s="139">
        <v>0.44189039961550924</v>
      </c>
      <c r="L143" s="139">
        <v>0.2585724130823438</v>
      </c>
      <c r="M143" s="139">
        <v>164.99213467357643</v>
      </c>
      <c r="N143" s="139">
        <v>23.44945483042369</v>
      </c>
      <c r="O143" s="139">
        <v>2.6542782322765482E-4</v>
      </c>
      <c r="P143" s="139">
        <v>1.2091763698945743E-2</v>
      </c>
      <c r="Q143" s="139">
        <v>4.0250696194982433E-4</v>
      </c>
      <c r="R143" s="139">
        <v>9.5701443406818708E-3</v>
      </c>
      <c r="S143" s="139">
        <v>6.7709625834488233E-3</v>
      </c>
      <c r="T143" s="139">
        <v>2.9869415604928981E-3</v>
      </c>
      <c r="U143" s="139">
        <v>2.7415827744433892E-4</v>
      </c>
      <c r="V143" s="139">
        <v>4.5498029404816419E-2</v>
      </c>
      <c r="W143" s="139">
        <v>0.92323880000000003</v>
      </c>
      <c r="X143" s="139">
        <v>1.4851751836700001E-2</v>
      </c>
      <c r="Y143" s="139">
        <v>1.8986597077100001E-2</v>
      </c>
      <c r="Z143" s="139">
        <v>1.1859942762599999E-2</v>
      </c>
      <c r="AA143" s="139">
        <v>1.9381955280200001E-2</v>
      </c>
      <c r="AB143" s="139">
        <v>6.5080246956600002E-2</v>
      </c>
      <c r="AC143" s="139">
        <v>9.232388E-4</v>
      </c>
      <c r="AD143" s="139">
        <v>1.8653149999999999E-4</v>
      </c>
      <c r="AE143" s="58"/>
      <c r="AF143" s="144">
        <v>65073.337509152923</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4.7468303310219522</v>
      </c>
      <c r="F144" s="139">
        <v>0.64444013702803404</v>
      </c>
      <c r="G144" s="139">
        <v>0.21671548135423752</v>
      </c>
      <c r="H144" s="139">
        <v>1.0564881466065245E-2</v>
      </c>
      <c r="I144" s="139">
        <v>0.77831657550649169</v>
      </c>
      <c r="J144" s="139">
        <v>0.77831657550649158</v>
      </c>
      <c r="K144" s="139">
        <v>0.77831657550649158</v>
      </c>
      <c r="L144" s="139">
        <v>0.48499707961344191</v>
      </c>
      <c r="M144" s="139">
        <v>4.0170795190946134</v>
      </c>
      <c r="N144" s="139">
        <v>0.17812444143536774</v>
      </c>
      <c r="O144" s="139">
        <v>1.7219172654818623E-5</v>
      </c>
      <c r="P144" s="139">
        <v>1.703467622344658E-3</v>
      </c>
      <c r="Q144" s="139">
        <v>3.3464227877108313E-5</v>
      </c>
      <c r="R144" s="139">
        <v>2.6574288225086518E-3</v>
      </c>
      <c r="S144" s="139">
        <v>1.7847221924965292E-3</v>
      </c>
      <c r="T144" s="139">
        <v>8.348845210720848E-5</v>
      </c>
      <c r="U144" s="139">
        <v>3.2490110444579381E-5</v>
      </c>
      <c r="V144" s="139">
        <v>5.818996357048422E-3</v>
      </c>
      <c r="W144" s="139">
        <v>0.20200590000000002</v>
      </c>
      <c r="X144" s="139">
        <v>8.0622554643000003E-3</v>
      </c>
      <c r="Y144" s="139">
        <v>9.0486124029000008E-3</v>
      </c>
      <c r="Z144" s="139">
        <v>7.0826476912000001E-3</v>
      </c>
      <c r="AA144" s="139">
        <v>7.5367778421000006E-3</v>
      </c>
      <c r="AB144" s="139">
        <v>3.1730293400500001E-2</v>
      </c>
      <c r="AC144" s="139">
        <v>2.020058E-4</v>
      </c>
      <c r="AD144" s="139">
        <v>4.2743900000000003E-5</v>
      </c>
      <c r="AE144" s="58"/>
      <c r="AF144" s="144">
        <v>13662.444927915356</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24.662638698030534</v>
      </c>
      <c r="F145" s="139">
        <v>1.1614012373595539</v>
      </c>
      <c r="G145" s="139">
        <v>0.45776753760228495</v>
      </c>
      <c r="H145" s="139">
        <v>8.7961273957662348E-3</v>
      </c>
      <c r="I145" s="139">
        <v>0.77476651265673036</v>
      </c>
      <c r="J145" s="139">
        <v>0.77476651265673002</v>
      </c>
      <c r="K145" s="139">
        <v>0.77476651265673036</v>
      </c>
      <c r="L145" s="139">
        <v>0.44531545527563954</v>
      </c>
      <c r="M145" s="139">
        <v>4.9935883393189942</v>
      </c>
      <c r="N145" s="139">
        <v>4.5250646583674392E-2</v>
      </c>
      <c r="O145" s="139">
        <v>3.3136770281449101E-5</v>
      </c>
      <c r="P145" s="139">
        <v>3.4817614181435934E-3</v>
      </c>
      <c r="Q145" s="139">
        <v>6.6027650709378101E-5</v>
      </c>
      <c r="R145" s="139">
        <v>5.5651394584212803E-3</v>
      </c>
      <c r="S145" s="139">
        <v>3.7325939688910197E-3</v>
      </c>
      <c r="T145" s="139">
        <v>1.3623542892859795E-4</v>
      </c>
      <c r="U145" s="139">
        <v>6.5781760855858012E-5</v>
      </c>
      <c r="V145" s="139">
        <v>1.1833340258448835E-2</v>
      </c>
      <c r="W145" s="139">
        <v>0.1914225</v>
      </c>
      <c r="X145" s="139">
        <v>2.7346051714000003E-3</v>
      </c>
      <c r="Y145" s="139">
        <v>1.65595535379E-2</v>
      </c>
      <c r="Z145" s="139">
        <v>1.8504161659500001E-2</v>
      </c>
      <c r="AA145" s="139">
        <v>4.2538302666999999E-3</v>
      </c>
      <c r="AB145" s="139">
        <v>4.2052150635500003E-2</v>
      </c>
      <c r="AC145" s="139">
        <v>1.3319739999999999E-4</v>
      </c>
      <c r="AD145" s="139">
        <v>3.6384599999999997E-5</v>
      </c>
      <c r="AE145" s="58"/>
      <c r="AF145" s="144">
        <v>28385.687009292094</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3.5079825747226269E-2</v>
      </c>
      <c r="F146" s="139">
        <v>0.24804862597396349</v>
      </c>
      <c r="G146" s="139">
        <v>1.0907326548750783E-3</v>
      </c>
      <c r="H146" s="139">
        <v>2.0573927996775363E-4</v>
      </c>
      <c r="I146" s="139">
        <v>4.9843403226374726E-3</v>
      </c>
      <c r="J146" s="139">
        <v>4.9843403226374726E-3</v>
      </c>
      <c r="K146" s="139">
        <v>4.9843403226374726E-3</v>
      </c>
      <c r="L146" s="139">
        <v>6.3970237409426058E-4</v>
      </c>
      <c r="M146" s="139">
        <v>2.054288707313535</v>
      </c>
      <c r="N146" s="139">
        <v>6.6426262676566442E-2</v>
      </c>
      <c r="O146" s="139">
        <v>6.4719615211300633E-5</v>
      </c>
      <c r="P146" s="139">
        <v>3.1631246991377271E-5</v>
      </c>
      <c r="Q146" s="139">
        <v>1.0907326548750781E-6</v>
      </c>
      <c r="R146" s="139">
        <v>2.9234732304943175E-4</v>
      </c>
      <c r="S146" s="139">
        <v>1.0934372824047545E-2</v>
      </c>
      <c r="T146" s="139">
        <v>4.5588850141670302E-4</v>
      </c>
      <c r="U146" s="139">
        <v>6.4438946526616196E-5</v>
      </c>
      <c r="V146" s="139">
        <v>6.437832684282831E-3</v>
      </c>
      <c r="W146" s="139">
        <v>3.0144E-3</v>
      </c>
      <c r="X146" s="139">
        <v>4.5933194400000006E-5</v>
      </c>
      <c r="Y146" s="139">
        <v>8.4210856599999993E-5</v>
      </c>
      <c r="Z146" s="139">
        <v>2.8708246600000003E-5</v>
      </c>
      <c r="AA146" s="139">
        <v>9.856497990000001E-5</v>
      </c>
      <c r="AB146" s="139">
        <v>2.5741727749999999E-4</v>
      </c>
      <c r="AC146" s="139">
        <v>3.0143999999999999E-6</v>
      </c>
      <c r="AD146" s="139">
        <v>3.0143999999999999E-6</v>
      </c>
      <c r="AE146" s="58"/>
      <c r="AF146" s="144">
        <v>162.92954106422721</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3.7055332908100498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0.40521468560050522</v>
      </c>
      <c r="J148" s="139">
        <v>0.78231933767328576</v>
      </c>
      <c r="K148" s="139">
        <v>0.99916194064409103</v>
      </c>
      <c r="L148" s="139">
        <v>9.1818793260390955E-2</v>
      </c>
      <c r="M148" s="139" t="s">
        <v>428</v>
      </c>
      <c r="N148" s="139">
        <v>3.0124828533932462</v>
      </c>
      <c r="O148" s="139">
        <v>1.3211725508334889E-2</v>
      </c>
      <c r="P148" s="139">
        <v>0</v>
      </c>
      <c r="Q148" s="139">
        <v>3.4443584949108486E-2</v>
      </c>
      <c r="R148" s="139">
        <v>1.1241770929811199</v>
      </c>
      <c r="S148" s="139">
        <v>24.68068539578946</v>
      </c>
      <c r="T148" s="139">
        <v>0.17281301487662051</v>
      </c>
      <c r="U148" s="139">
        <v>1.9983238812881811E-2</v>
      </c>
      <c r="V148" s="139">
        <v>8.0253097068067092</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0.19129451436754885</v>
      </c>
      <c r="J149" s="139">
        <v>0.35424910068064602</v>
      </c>
      <c r="K149" s="139">
        <v>0.70849820136129205</v>
      </c>
      <c r="L149" s="139">
        <v>7.5100809344296931E-3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166.95756577677605</v>
      </c>
      <c r="F152" s="13">
        <f t="shared" ref="F152:AD152" si="2">SUM(F$141, F$151, IF(AND(ISNUMBER(SEARCH($B$4,"AT|BE|CH|GB|IE|LT|LU|NL")),SUM(F$143:F$149)&gt;0),SUM(F$143:F$149)-SUM(F$27:F$33),0))</f>
        <v>131.90404476843821</v>
      </c>
      <c r="G152" s="13">
        <f t="shared" si="2"/>
        <v>161.11117812471556</v>
      </c>
      <c r="H152" s="13">
        <f t="shared" si="2"/>
        <v>137.15412544021339</v>
      </c>
      <c r="I152" s="13">
        <f t="shared" si="2"/>
        <v>18.19199773408625</v>
      </c>
      <c r="J152" s="13">
        <f t="shared" si="2"/>
        <v>29.941685508622367</v>
      </c>
      <c r="K152" s="13">
        <f t="shared" si="2"/>
        <v>74.888273758942162</v>
      </c>
      <c r="L152" s="13">
        <f t="shared" si="2"/>
        <v>3.3781188447134944</v>
      </c>
      <c r="M152" s="13">
        <f t="shared" si="2"/>
        <v>335.78014998150951</v>
      </c>
      <c r="N152" s="13">
        <f t="shared" si="2"/>
        <v>34.668759090381492</v>
      </c>
      <c r="O152" s="13">
        <f t="shared" si="2"/>
        <v>0.58287555866748486</v>
      </c>
      <c r="P152" s="13">
        <f t="shared" si="2"/>
        <v>0.41435721200946329</v>
      </c>
      <c r="Q152" s="13">
        <f t="shared" si="2"/>
        <v>1.8786418599500398</v>
      </c>
      <c r="R152" s="13">
        <f t="shared" si="2"/>
        <v>5.3543892143770826</v>
      </c>
      <c r="S152" s="13">
        <f t="shared" si="2"/>
        <v>32.092303862815157</v>
      </c>
      <c r="T152" s="13">
        <f t="shared" si="2"/>
        <v>34.491550974069327</v>
      </c>
      <c r="U152" s="13">
        <f t="shared" si="2"/>
        <v>5.4987451988747633</v>
      </c>
      <c r="V152" s="13">
        <f t="shared" si="2"/>
        <v>55.557207410727599</v>
      </c>
      <c r="W152" s="13">
        <f t="shared" si="2"/>
        <v>26.467572204100076</v>
      </c>
      <c r="X152" s="13">
        <f t="shared" si="2"/>
        <v>3.5311702149262532</v>
      </c>
      <c r="Y152" s="13">
        <f t="shared" si="2"/>
        <v>6.4083441310389233</v>
      </c>
      <c r="Z152" s="13">
        <f t="shared" si="2"/>
        <v>2.9308518245415125</v>
      </c>
      <c r="AA152" s="13">
        <f t="shared" si="2"/>
        <v>2.3673913776173494</v>
      </c>
      <c r="AB152" s="13">
        <f t="shared" si="2"/>
        <v>15.237757548124037</v>
      </c>
      <c r="AC152" s="13">
        <f t="shared" si="2"/>
        <v>7.8387092129469762</v>
      </c>
      <c r="AD152" s="13">
        <f t="shared" si="2"/>
        <v>30.504803947510819</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166.95756577677605</v>
      </c>
      <c r="F154" s="13">
        <f>SUM(F$141, F$153, -1 * IF(OR($B$6=2005,$B$6&gt;=2020),SUM(F$99:F$122),0), IF(AND(ISNUMBER(SEARCH($B$4,"AT|BE|CH|GB|IE|LT|LU|NL")),SUM(F$143:F$149)&gt;0),SUM(F$143:F$149)-SUM(F$27:F$33),0))</f>
        <v>131.90404476843821</v>
      </c>
      <c r="G154" s="13">
        <f>SUM(G$141, G$153, IF(AND(ISNUMBER(SEARCH($B$4,"AT|BE|CH|GB|IE|LT|LU|NL")),SUM(G$143:G$149)&gt;0),SUM(G$143:G$149)-SUM(G$27:G$33),0))</f>
        <v>161.11117812471556</v>
      </c>
      <c r="H154" s="13">
        <f>SUM(H$141, H$153, IF(AND(ISNUMBER(SEARCH($B$4,"AT|BE|CH|GB|IE|LT|LU|NL")),SUM(H$143:H$149)&gt;0),SUM(H$143:H$149)-SUM(H$27:H$33),0))</f>
        <v>137.15412544021339</v>
      </c>
      <c r="I154" s="13">
        <f t="shared" ref="I154:AD154" si="3">SUM(I$141, I$153, IF(AND(ISNUMBER(SEARCH($B$4,"AT|BE|CH|GB|IE|LT|LU|NL")),SUM(I$143:I$149)&gt;0),SUM(I$143:I$149)-SUM(I$27:I$33),0))</f>
        <v>18.19199773408625</v>
      </c>
      <c r="J154" s="13">
        <f t="shared" si="3"/>
        <v>29.941685508622367</v>
      </c>
      <c r="K154" s="13">
        <f t="shared" si="3"/>
        <v>74.888273758942162</v>
      </c>
      <c r="L154" s="13">
        <f t="shared" si="3"/>
        <v>3.3781188447134944</v>
      </c>
      <c r="M154" s="13">
        <f t="shared" si="3"/>
        <v>335.78014998150951</v>
      </c>
      <c r="N154" s="13">
        <f t="shared" si="3"/>
        <v>34.668759090381492</v>
      </c>
      <c r="O154" s="13">
        <f t="shared" si="3"/>
        <v>0.58287555866748486</v>
      </c>
      <c r="P154" s="13">
        <f t="shared" si="3"/>
        <v>0.41435721200946329</v>
      </c>
      <c r="Q154" s="13">
        <f t="shared" si="3"/>
        <v>1.8786418599500398</v>
      </c>
      <c r="R154" s="13">
        <f t="shared" si="3"/>
        <v>5.3543892143770826</v>
      </c>
      <c r="S154" s="13">
        <f t="shared" si="3"/>
        <v>32.092303862815157</v>
      </c>
      <c r="T154" s="13">
        <f t="shared" si="3"/>
        <v>34.491550974069327</v>
      </c>
      <c r="U154" s="13">
        <f t="shared" si="3"/>
        <v>5.4987451988747633</v>
      </c>
      <c r="V154" s="13">
        <f t="shared" si="3"/>
        <v>55.557207410727599</v>
      </c>
      <c r="W154" s="13">
        <f t="shared" si="3"/>
        <v>26.467572204100076</v>
      </c>
      <c r="X154" s="13">
        <f t="shared" si="3"/>
        <v>3.5311702149262532</v>
      </c>
      <c r="Y154" s="13">
        <f t="shared" si="3"/>
        <v>6.4083441310389233</v>
      </c>
      <c r="Z154" s="13">
        <f t="shared" si="3"/>
        <v>2.9308518245415125</v>
      </c>
      <c r="AA154" s="13">
        <f t="shared" si="3"/>
        <v>2.3673913776173494</v>
      </c>
      <c r="AB154" s="13">
        <f t="shared" si="3"/>
        <v>15.237757548124037</v>
      </c>
      <c r="AC154" s="13">
        <f t="shared" si="3"/>
        <v>7.8387092129469762</v>
      </c>
      <c r="AD154" s="13">
        <f t="shared" si="3"/>
        <v>30.504803947510819</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5.6412305330914352</v>
      </c>
      <c r="F157" s="141">
        <v>0.18927454018090384</v>
      </c>
      <c r="G157" s="141">
        <v>0.34903669780584595</v>
      </c>
      <c r="H157" s="141" t="s">
        <v>444</v>
      </c>
      <c r="I157" s="141">
        <v>6.8904948073569533E-2</v>
      </c>
      <c r="J157" s="141">
        <v>6.8904948073569533E-2</v>
      </c>
      <c r="K157" s="141">
        <v>6.8904948073569533E-2</v>
      </c>
      <c r="L157" s="141">
        <v>3.307437507531337E-2</v>
      </c>
      <c r="M157" s="141">
        <v>1.5294480247631592</v>
      </c>
      <c r="N157" s="141">
        <v>1.4659397086806351E-3</v>
      </c>
      <c r="O157" s="141">
        <v>1.0994547815104762E-4</v>
      </c>
      <c r="P157" s="141">
        <v>2.1989095630209525E-3</v>
      </c>
      <c r="Q157" s="141">
        <v>5.4972739075523813E-4</v>
      </c>
      <c r="R157" s="141">
        <v>3.6648492717015878E-3</v>
      </c>
      <c r="S157" s="141">
        <v>4.0313341988717465E-3</v>
      </c>
      <c r="T157" s="141">
        <v>1.4659397086806353E-4</v>
      </c>
      <c r="U157" s="141">
        <v>2.0156670994358732E-3</v>
      </c>
      <c r="V157" s="141">
        <v>0.5314031443967302</v>
      </c>
      <c r="W157" s="141" t="s">
        <v>444</v>
      </c>
      <c r="X157" s="141" t="s">
        <v>444</v>
      </c>
      <c r="Y157" s="141" t="s">
        <v>444</v>
      </c>
      <c r="Z157" s="141" t="s">
        <v>444</v>
      </c>
      <c r="AA157" s="141" t="s">
        <v>444</v>
      </c>
      <c r="AB157" s="141" t="s">
        <v>444</v>
      </c>
      <c r="AC157" s="141" t="s">
        <v>444</v>
      </c>
      <c r="AD157" s="141" t="s">
        <v>444</v>
      </c>
      <c r="AE157" s="58"/>
      <c r="AF157" s="142">
        <v>18324.246358507939</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0.21108114724966742</v>
      </c>
      <c r="F158" s="141">
        <v>5.2094966621106147E-3</v>
      </c>
      <c r="G158" s="141">
        <v>1.0503903979576863E-2</v>
      </c>
      <c r="H158" s="141" t="s">
        <v>444</v>
      </c>
      <c r="I158" s="141">
        <v>1.1283393965848339E-3</v>
      </c>
      <c r="J158" s="141">
        <v>1.1283393965848339E-3</v>
      </c>
      <c r="K158" s="141">
        <v>1.1283393965848339E-3</v>
      </c>
      <c r="L158" s="141">
        <v>5.4160291036072015E-4</v>
      </c>
      <c r="M158" s="141">
        <v>7.3340074479086137E-2</v>
      </c>
      <c r="N158" s="141">
        <v>4.4144598304204163E-5</v>
      </c>
      <c r="O158" s="141">
        <v>3.3108448728153123E-6</v>
      </c>
      <c r="P158" s="141">
        <v>6.6216897456306242E-5</v>
      </c>
      <c r="Q158" s="141">
        <v>1.655422436407656E-5</v>
      </c>
      <c r="R158" s="141">
        <v>1.1036149576051043E-4</v>
      </c>
      <c r="S158" s="141">
        <v>1.2139764533656145E-4</v>
      </c>
      <c r="T158" s="141">
        <v>4.4144598304204163E-6</v>
      </c>
      <c r="U158" s="141">
        <v>6.0698822668280727E-5</v>
      </c>
      <c r="V158" s="141">
        <v>1.6002416885274009E-2</v>
      </c>
      <c r="W158" s="141" t="s">
        <v>444</v>
      </c>
      <c r="X158" s="141" t="s">
        <v>444</v>
      </c>
      <c r="Y158" s="141" t="s">
        <v>444</v>
      </c>
      <c r="Z158" s="141" t="s">
        <v>444</v>
      </c>
      <c r="AA158" s="141" t="s">
        <v>444</v>
      </c>
      <c r="AB158" s="141" t="s">
        <v>444</v>
      </c>
      <c r="AC158" s="141" t="s">
        <v>444</v>
      </c>
      <c r="AD158" s="141" t="s">
        <v>444</v>
      </c>
      <c r="AE158" s="58"/>
      <c r="AF158" s="143">
        <v>551.80747880255205</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12.722325883824618</v>
      </c>
      <c r="F159" s="141">
        <v>0.29699999999999999</v>
      </c>
      <c r="G159" s="141">
        <v>3.1738746442953598</v>
      </c>
      <c r="H159" s="141" t="s">
        <v>444</v>
      </c>
      <c r="I159" s="141">
        <v>0.3287839961507168</v>
      </c>
      <c r="J159" s="141">
        <v>0.38675681978045695</v>
      </c>
      <c r="K159" s="141">
        <v>0.38675681978045695</v>
      </c>
      <c r="L159" s="141">
        <v>7.0506981646363279E-2</v>
      </c>
      <c r="M159" s="141">
        <v>0.65197999999999989</v>
      </c>
      <c r="N159" s="141">
        <v>2.486E-2</v>
      </c>
      <c r="O159" s="141">
        <v>2.2199999999999998E-3</v>
      </c>
      <c r="P159" s="141">
        <v>4.6599999999999992E-3</v>
      </c>
      <c r="Q159" s="141">
        <v>3.8880000000000005E-2</v>
      </c>
      <c r="R159" s="141">
        <v>4.2099999999999999E-2</v>
      </c>
      <c r="S159" s="141">
        <v>0.16986000000000001</v>
      </c>
      <c r="T159" s="141">
        <v>1.722</v>
      </c>
      <c r="U159" s="141">
        <v>2.2700000000000001E-2</v>
      </c>
      <c r="V159" s="141">
        <v>0.2064</v>
      </c>
      <c r="W159" s="141">
        <v>3.9360000000000006E-2</v>
      </c>
      <c r="X159" s="141">
        <v>4.9399999999999997E-4</v>
      </c>
      <c r="Y159" s="141">
        <v>2.7200000000000002E-3</v>
      </c>
      <c r="Z159" s="141">
        <v>2.2199999999999998E-3</v>
      </c>
      <c r="AA159" s="141">
        <v>5.7199999999999992E-4</v>
      </c>
      <c r="AB159" s="141">
        <v>6.0059999999999992E-3</v>
      </c>
      <c r="AC159" s="141" t="s">
        <v>444</v>
      </c>
      <c r="AD159" s="141">
        <v>3.3135999999999999E-2</v>
      </c>
      <c r="AE159" s="58"/>
      <c r="AF159" s="143">
        <v>7345.3972823999993</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0.13537402853221819</v>
      </c>
      <c r="X163" s="22">
        <v>0.9746930054319709</v>
      </c>
      <c r="Y163" s="22">
        <v>0.6362579341014255</v>
      </c>
      <c r="Z163" s="22">
        <v>0.3113602656241018</v>
      </c>
      <c r="AA163" s="22">
        <v>0.36550987703698912</v>
      </c>
      <c r="AB163" s="22">
        <v>2.2878210821944873</v>
      </c>
      <c r="AC163" s="22" t="s">
        <v>444</v>
      </c>
      <c r="AD163" s="22">
        <v>3.9258468274343268E-2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2BDF8-7B9F-4EE0-9652-4C970A52E033}">
  <sheetPr codeName="Sheet12"/>
  <dimension ref="A1:AL170"/>
  <sheetViews>
    <sheetView zoomScale="75" zoomScaleNormal="75" workbookViewId="0">
      <pane xSplit="4" ySplit="13" topLeftCell="Y110"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2000</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39.719915102986882</v>
      </c>
      <c r="F14" s="138">
        <v>0.36492582544960506</v>
      </c>
      <c r="G14" s="138">
        <v>79.870241025675597</v>
      </c>
      <c r="H14" s="138" t="s">
        <v>444</v>
      </c>
      <c r="I14" s="138">
        <v>1.2620695320098803</v>
      </c>
      <c r="J14" s="138">
        <v>1.7470875381750484</v>
      </c>
      <c r="K14" s="138">
        <v>2.2934103284432337</v>
      </c>
      <c r="L14" s="138">
        <v>5.3290576869980046E-2</v>
      </c>
      <c r="M14" s="138">
        <v>22.510817435006846</v>
      </c>
      <c r="N14" s="138">
        <v>0.9318669947824334</v>
      </c>
      <c r="O14" s="138">
        <v>0.14158829888472235</v>
      </c>
      <c r="P14" s="138">
        <v>0.16497126571570311</v>
      </c>
      <c r="Q14" s="138">
        <v>0.88770172786022161</v>
      </c>
      <c r="R14" s="138">
        <v>0.5591977831991386</v>
      </c>
      <c r="S14" s="138">
        <v>0.71101637019583019</v>
      </c>
      <c r="T14" s="138">
        <v>11.140389292606621</v>
      </c>
      <c r="U14" s="138">
        <v>2.3698363782319687</v>
      </c>
      <c r="V14" s="138">
        <v>4.9809059146141763</v>
      </c>
      <c r="W14" s="138">
        <v>0.89090447193318256</v>
      </c>
      <c r="X14" s="138">
        <v>6.8889467933747574E-5</v>
      </c>
      <c r="Y14" s="138">
        <v>3.1686525936604807E-3</v>
      </c>
      <c r="Z14" s="138">
        <v>2.5241814087181499E-3</v>
      </c>
      <c r="AA14" s="138">
        <v>4.0689785588459055E-4</v>
      </c>
      <c r="AB14" s="138">
        <v>6.1686213261969687E-3</v>
      </c>
      <c r="AC14" s="138">
        <v>0.53974461738920221</v>
      </c>
      <c r="AD14" s="138">
        <v>2.658443637887115E-4</v>
      </c>
      <c r="AE14" s="55"/>
      <c r="AF14" s="147">
        <v>42984.489769200001</v>
      </c>
      <c r="AG14" s="147">
        <v>79750.02817363535</v>
      </c>
      <c r="AH14" s="147">
        <v>73955.50797822047</v>
      </c>
      <c r="AI14" s="147" t="s">
        <v>430</v>
      </c>
      <c r="AJ14" s="147" t="s">
        <v>430</v>
      </c>
      <c r="AK14" s="147" t="s">
        <v>428</v>
      </c>
      <c r="AL14" s="45" t="s">
        <v>49</v>
      </c>
    </row>
    <row r="15" spans="1:38" s="1" customFormat="1" ht="26.25" customHeight="1" thickBot="1" x14ac:dyDescent="0.3">
      <c r="A15" s="65" t="s">
        <v>53</v>
      </c>
      <c r="B15" s="65" t="s">
        <v>54</v>
      </c>
      <c r="C15" s="66" t="s">
        <v>55</v>
      </c>
      <c r="D15" s="67"/>
      <c r="E15" s="138">
        <v>0.77088000000000001</v>
      </c>
      <c r="F15" s="138">
        <v>1.0608213395232002E-2</v>
      </c>
      <c r="G15" s="138">
        <v>0.78182999999999991</v>
      </c>
      <c r="H15" s="138" t="s">
        <v>444</v>
      </c>
      <c r="I15" s="138">
        <v>1.2452986297850402E-2</v>
      </c>
      <c r="J15" s="138">
        <v>1.9305340452180002E-2</v>
      </c>
      <c r="K15" s="138">
        <v>2.5227268607412E-2</v>
      </c>
      <c r="L15" s="138">
        <v>1.0737466070852163E-3</v>
      </c>
      <c r="M15" s="138">
        <v>1.5505E-2</v>
      </c>
      <c r="N15" s="138">
        <v>1.0420097345785801E-2</v>
      </c>
      <c r="O15" s="138">
        <v>8.0282924861823004E-3</v>
      </c>
      <c r="P15" s="138">
        <v>1.6765292335104002E-3</v>
      </c>
      <c r="Q15" s="138">
        <v>5.6433376793663991E-3</v>
      </c>
      <c r="R15" s="138">
        <v>3.5978046811672756E-2</v>
      </c>
      <c r="S15" s="138">
        <v>2.3003568307195677E-2</v>
      </c>
      <c r="T15" s="138">
        <v>0.85088760992762247</v>
      </c>
      <c r="U15" s="138">
        <v>8.0637957109382409E-3</v>
      </c>
      <c r="V15" s="138">
        <v>0.1036738030384458</v>
      </c>
      <c r="W15" s="138">
        <v>2.6803265580000002E-3</v>
      </c>
      <c r="X15" s="138">
        <v>1.9874809142748004E-6</v>
      </c>
      <c r="Y15" s="138">
        <v>7.3536220835280005E-6</v>
      </c>
      <c r="Z15" s="138">
        <v>1.8745896216852003E-6</v>
      </c>
      <c r="AA15" s="138">
        <v>1.8745896216852003E-6</v>
      </c>
      <c r="AB15" s="138">
        <v>1.3090282241173202E-5</v>
      </c>
      <c r="AC15" s="138" t="s">
        <v>428</v>
      </c>
      <c r="AD15" s="138">
        <v>0</v>
      </c>
      <c r="AE15" s="55"/>
      <c r="AF15" s="147">
        <v>4357.6549344000014</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0.14881613918985814</v>
      </c>
      <c r="F16" s="138">
        <v>5.9807600640000012E-4</v>
      </c>
      <c r="G16" s="138">
        <v>0.12288988274182426</v>
      </c>
      <c r="H16" s="138" t="s">
        <v>444</v>
      </c>
      <c r="I16" s="138">
        <v>4.1117725440000009E-2</v>
      </c>
      <c r="J16" s="138">
        <v>5.9060005632000007E-2</v>
      </c>
      <c r="K16" s="138">
        <v>6.1302790656000014E-2</v>
      </c>
      <c r="L16" s="138" t="s">
        <v>429</v>
      </c>
      <c r="M16" s="138">
        <v>0.15734012068356379</v>
      </c>
      <c r="N16" s="138">
        <v>2.0932660224000001E-2</v>
      </c>
      <c r="O16" s="138">
        <v>1.1961520128000002E-3</v>
      </c>
      <c r="P16" s="138">
        <v>2.2427850240000002E-2</v>
      </c>
      <c r="Q16" s="138">
        <v>8.2235450880000019E-3</v>
      </c>
      <c r="R16" s="138">
        <v>4.2612915456000005E-3</v>
      </c>
      <c r="S16" s="138">
        <v>1.8689875200000004E-2</v>
      </c>
      <c r="T16" s="138">
        <v>3.8874940416000004E-3</v>
      </c>
      <c r="U16" s="138">
        <v>2.1680255232000003E-3</v>
      </c>
      <c r="V16" s="138">
        <v>3.4389370368000001E-2</v>
      </c>
      <c r="W16" s="138">
        <v>1.9437470208000001E-2</v>
      </c>
      <c r="X16" s="138">
        <v>2.1680255232000002E-7</v>
      </c>
      <c r="Y16" s="138">
        <v>2.2427850240000006E-9</v>
      </c>
      <c r="Z16" s="138">
        <v>7.475950080000001E-10</v>
      </c>
      <c r="AA16" s="138">
        <v>7.475950080000001E-10</v>
      </c>
      <c r="AB16" s="138">
        <v>2.2054052736000003E-7</v>
      </c>
      <c r="AC16" s="138" t="s">
        <v>429</v>
      </c>
      <c r="AD16" s="138" t="s">
        <v>429</v>
      </c>
      <c r="AE16" s="55"/>
      <c r="AF16" s="147" t="s">
        <v>429</v>
      </c>
      <c r="AG16" s="147">
        <v>747.59500800000012</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3.2382139927699147E-3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2.7146135725245211</v>
      </c>
      <c r="F18" s="138">
        <v>0.18944247659269733</v>
      </c>
      <c r="G18" s="138">
        <v>17.553804119587284</v>
      </c>
      <c r="H18" s="138" t="s">
        <v>444</v>
      </c>
      <c r="I18" s="138">
        <v>0.28295611261148179</v>
      </c>
      <c r="J18" s="138">
        <v>0.36851201062495736</v>
      </c>
      <c r="K18" s="138">
        <v>0.47117908824112797</v>
      </c>
      <c r="L18" s="138">
        <v>0.1581321654955834</v>
      </c>
      <c r="M18" s="138">
        <v>0.707559781342876</v>
      </c>
      <c r="N18" s="138">
        <v>0.27365019342962016</v>
      </c>
      <c r="O18" s="138">
        <v>5.131200814925135E-3</v>
      </c>
      <c r="P18" s="138">
        <v>2.1416565475241549E-3</v>
      </c>
      <c r="Q18" s="138">
        <v>1.7135170298311429E-2</v>
      </c>
      <c r="R18" s="138">
        <v>0.218922630063867</v>
      </c>
      <c r="S18" s="138">
        <v>0.12314336196484785</v>
      </c>
      <c r="T18" s="138">
        <v>4.4467517979045912</v>
      </c>
      <c r="U18" s="138">
        <v>1.7297876349774506E-3</v>
      </c>
      <c r="V18" s="138">
        <v>0.1372977633735116</v>
      </c>
      <c r="W18" s="138">
        <v>2.3955651443773165E-2</v>
      </c>
      <c r="X18" s="138">
        <v>3.2511241245120726E-2</v>
      </c>
      <c r="Y18" s="138">
        <v>0.25666769404042677</v>
      </c>
      <c r="Z18" s="138">
        <v>2.9089005324581703E-2</v>
      </c>
      <c r="AA18" s="138">
        <v>2.5666769404042677E-2</v>
      </c>
      <c r="AB18" s="138">
        <v>0.34393471001417186</v>
      </c>
      <c r="AC18" s="138" t="s">
        <v>430</v>
      </c>
      <c r="AD18" s="138" t="s">
        <v>430</v>
      </c>
      <c r="AE18" s="55"/>
      <c r="AF18" s="147">
        <v>17431.638284792618</v>
      </c>
      <c r="AG18" s="147" t="s">
        <v>430</v>
      </c>
      <c r="AH18" s="147">
        <v>476.5274294566816</v>
      </c>
      <c r="AI18" s="147" t="s">
        <v>430</v>
      </c>
      <c r="AJ18" s="147" t="s">
        <v>430</v>
      </c>
      <c r="AK18" s="147" t="s">
        <v>428</v>
      </c>
      <c r="AL18" s="45" t="s">
        <v>49</v>
      </c>
    </row>
    <row r="19" spans="1:38" s="2" customFormat="1" ht="26.25" customHeight="1" thickBot="1" x14ac:dyDescent="0.3">
      <c r="A19" s="65" t="s">
        <v>53</v>
      </c>
      <c r="B19" s="65" t="s">
        <v>62</v>
      </c>
      <c r="C19" s="66" t="s">
        <v>63</v>
      </c>
      <c r="D19" s="67"/>
      <c r="E19" s="138">
        <v>0.60058857410278532</v>
      </c>
      <c r="F19" s="138">
        <v>0.13338994567534776</v>
      </c>
      <c r="G19" s="138">
        <v>2.2791816498129958</v>
      </c>
      <c r="H19" s="138" t="s">
        <v>444</v>
      </c>
      <c r="I19" s="138">
        <v>4.5367990440437725E-2</v>
      </c>
      <c r="J19" s="138">
        <v>5.8004789236554173E-2</v>
      </c>
      <c r="K19" s="138">
        <v>7.316894779189391E-2</v>
      </c>
      <c r="L19" s="138">
        <v>2.3499466351753335E-2</v>
      </c>
      <c r="M19" s="138">
        <v>0.23741500316938072</v>
      </c>
      <c r="N19" s="138">
        <v>4.0489463966221065E-2</v>
      </c>
      <c r="O19" s="138">
        <v>7.6243856747458668E-4</v>
      </c>
      <c r="P19" s="138">
        <v>2.7911198004824168E-3</v>
      </c>
      <c r="Q19" s="138">
        <v>2.997430837845527E-3</v>
      </c>
      <c r="R19" s="138">
        <v>3.2411314158278991E-2</v>
      </c>
      <c r="S19" s="138">
        <v>1.820921211445186E-2</v>
      </c>
      <c r="T19" s="138">
        <v>0.65717464663827607</v>
      </c>
      <c r="U19" s="138">
        <v>5.2537720152322719E-4</v>
      </c>
      <c r="V19" s="138">
        <v>2.365039694772865E-2</v>
      </c>
      <c r="W19" s="138">
        <v>3.5383036629126046E-3</v>
      </c>
      <c r="X19" s="138">
        <v>4.8019835425242487E-3</v>
      </c>
      <c r="Y19" s="138">
        <v>3.7910396388349331E-2</v>
      </c>
      <c r="Z19" s="138">
        <v>4.2965115906795914E-3</v>
      </c>
      <c r="AA19" s="138">
        <v>3.7910396388349337E-3</v>
      </c>
      <c r="AB19" s="138">
        <v>5.0799931160388105E-2</v>
      </c>
      <c r="AC19" s="138" t="s">
        <v>430</v>
      </c>
      <c r="AD19" s="138" t="s">
        <v>430</v>
      </c>
      <c r="AE19" s="55"/>
      <c r="AF19" s="147">
        <v>2668.5427679192981</v>
      </c>
      <c r="AG19" s="147" t="s">
        <v>430</v>
      </c>
      <c r="AH19" s="147">
        <v>4559.5277775263758</v>
      </c>
      <c r="AI19" s="147" t="s">
        <v>430</v>
      </c>
      <c r="AJ19" s="147" t="s">
        <v>430</v>
      </c>
      <c r="AK19" s="147" t="s">
        <v>428</v>
      </c>
      <c r="AL19" s="45" t="s">
        <v>49</v>
      </c>
    </row>
    <row r="20" spans="1:38" s="2" customFormat="1" ht="26.25" customHeight="1" thickBot="1" x14ac:dyDescent="0.3">
      <c r="A20" s="65" t="s">
        <v>53</v>
      </c>
      <c r="B20" s="65" t="s">
        <v>64</v>
      </c>
      <c r="C20" s="66" t="s">
        <v>65</v>
      </c>
      <c r="D20" s="67"/>
      <c r="E20" s="138">
        <v>0.12602903674912835</v>
      </c>
      <c r="F20" s="138">
        <v>3.2385422233207749E-2</v>
      </c>
      <c r="G20" s="138">
        <v>0.13510459127238131</v>
      </c>
      <c r="H20" s="138" t="s">
        <v>444</v>
      </c>
      <c r="I20" s="138">
        <v>6.3002918891631749E-3</v>
      </c>
      <c r="J20" s="138">
        <v>7.9097361198445168E-3</v>
      </c>
      <c r="K20" s="138">
        <v>9.8410691966621267E-3</v>
      </c>
      <c r="L20" s="138">
        <v>3.0138179754157098E-3</v>
      </c>
      <c r="M20" s="138">
        <v>4.9650748601255387E-2</v>
      </c>
      <c r="N20" s="138">
        <v>5.1641707499842197E-3</v>
      </c>
      <c r="O20" s="138">
        <v>9.7707952988474462E-5</v>
      </c>
      <c r="P20" s="138">
        <v>7.1696837316998928E-4</v>
      </c>
      <c r="Q20" s="138">
        <v>4.4869986253559475E-4</v>
      </c>
      <c r="R20" s="138">
        <v>4.1366626626761476E-3</v>
      </c>
      <c r="S20" s="138">
        <v>2.3208967786075151E-3</v>
      </c>
      <c r="T20" s="138">
        <v>8.3707585427561695E-2</v>
      </c>
      <c r="U20" s="138">
        <v>1.0573927412523614E-4</v>
      </c>
      <c r="V20" s="138">
        <v>3.5008311888052295E-3</v>
      </c>
      <c r="W20" s="138">
        <v>4.5064438459077572E-4</v>
      </c>
      <c r="X20" s="138">
        <v>6.1158880765890984E-4</v>
      </c>
      <c r="Y20" s="138">
        <v>4.8283326920440257E-3</v>
      </c>
      <c r="Z20" s="138">
        <v>5.4721103843165622E-4</v>
      </c>
      <c r="AA20" s="138">
        <v>4.8283326920440259E-4</v>
      </c>
      <c r="AB20" s="138">
        <v>6.4699658073389945E-3</v>
      </c>
      <c r="AC20" s="138" t="s">
        <v>430</v>
      </c>
      <c r="AD20" s="138" t="s">
        <v>430</v>
      </c>
      <c r="AE20" s="55"/>
      <c r="AF20" s="147">
        <v>322.39319353947155</v>
      </c>
      <c r="AG20" s="147" t="s">
        <v>430</v>
      </c>
      <c r="AH20" s="147">
        <v>1267.6058165900606</v>
      </c>
      <c r="AI20" s="147" t="s">
        <v>430</v>
      </c>
      <c r="AJ20" s="147" t="s">
        <v>430</v>
      </c>
      <c r="AK20" s="147" t="s">
        <v>428</v>
      </c>
      <c r="AL20" s="45" t="s">
        <v>49</v>
      </c>
    </row>
    <row r="21" spans="1:38" s="2" customFormat="1" ht="26.25" customHeight="1" thickBot="1" x14ac:dyDescent="0.3">
      <c r="A21" s="65" t="s">
        <v>53</v>
      </c>
      <c r="B21" s="65" t="s">
        <v>66</v>
      </c>
      <c r="C21" s="66" t="s">
        <v>67</v>
      </c>
      <c r="D21" s="67"/>
      <c r="E21" s="138">
        <v>2.0288865345045299</v>
      </c>
      <c r="F21" s="138">
        <v>0.45418031588215391</v>
      </c>
      <c r="G21" s="138">
        <v>12.247691554362236</v>
      </c>
      <c r="H21" s="138" t="s">
        <v>444</v>
      </c>
      <c r="I21" s="138">
        <v>0.33121096072902406</v>
      </c>
      <c r="J21" s="138">
        <v>0.39677701812448113</v>
      </c>
      <c r="K21" s="138">
        <v>0.47024797261096618</v>
      </c>
      <c r="L21" s="138">
        <v>0.10814472541571531</v>
      </c>
      <c r="M21" s="138">
        <v>1.9868496035990169</v>
      </c>
      <c r="N21" s="138">
        <v>0.35410754697116353</v>
      </c>
      <c r="O21" s="138">
        <v>5.6697746796656422E-3</v>
      </c>
      <c r="P21" s="138">
        <v>1.7198723158198776E-2</v>
      </c>
      <c r="Q21" s="138">
        <v>1.7111199563567246E-2</v>
      </c>
      <c r="R21" s="138">
        <v>0.15490124086305976</v>
      </c>
      <c r="S21" s="138">
        <v>0.10066323658670992</v>
      </c>
      <c r="T21" s="138">
        <v>2.7859356113084841</v>
      </c>
      <c r="U21" s="138">
        <v>4.1016437499298069E-3</v>
      </c>
      <c r="V21" s="138">
        <v>0.36646406309999946</v>
      </c>
      <c r="W21" s="138">
        <v>0.3111347394325541</v>
      </c>
      <c r="X21" s="138">
        <v>8.4389984724827782E-2</v>
      </c>
      <c r="Y21" s="138">
        <v>0.24330004744431347</v>
      </c>
      <c r="Z21" s="138">
        <v>5.1481657351936307E-2</v>
      </c>
      <c r="AA21" s="138">
        <v>4.1595388317384706E-2</v>
      </c>
      <c r="AB21" s="138">
        <v>0.42076707783846229</v>
      </c>
      <c r="AC21" s="138">
        <v>1.7496046666840193E-3</v>
      </c>
      <c r="AD21" s="138">
        <v>0.23301433633803217</v>
      </c>
      <c r="AE21" s="55"/>
      <c r="AF21" s="147">
        <v>11072.968049071065</v>
      </c>
      <c r="AG21" s="147">
        <v>1370.6090494903538</v>
      </c>
      <c r="AH21" s="147">
        <v>9399.6288969082689</v>
      </c>
      <c r="AI21" s="147" t="s">
        <v>430</v>
      </c>
      <c r="AJ21" s="147" t="s">
        <v>430</v>
      </c>
      <c r="AK21" s="147" t="s">
        <v>428</v>
      </c>
      <c r="AL21" s="45" t="s">
        <v>49</v>
      </c>
    </row>
    <row r="22" spans="1:38" s="2" customFormat="1" ht="26.25" customHeight="1" thickBot="1" x14ac:dyDescent="0.3">
      <c r="A22" s="65" t="s">
        <v>53</v>
      </c>
      <c r="B22" s="69" t="s">
        <v>68</v>
      </c>
      <c r="C22" s="66" t="s">
        <v>69</v>
      </c>
      <c r="D22" s="67"/>
      <c r="E22" s="138">
        <v>2.7477537622869712</v>
      </c>
      <c r="F22" s="138">
        <v>0.34402399370655962</v>
      </c>
      <c r="G22" s="138">
        <v>2.0474937111705778</v>
      </c>
      <c r="H22" s="138" t="s">
        <v>444</v>
      </c>
      <c r="I22" s="138">
        <v>0.35467704452773191</v>
      </c>
      <c r="J22" s="138">
        <v>0.41487255064049627</v>
      </c>
      <c r="K22" s="138">
        <v>0.45546717847933743</v>
      </c>
      <c r="L22" s="138">
        <v>5.1322672289373095E-2</v>
      </c>
      <c r="M22" s="138">
        <v>2.910994052940147</v>
      </c>
      <c r="N22" s="138">
        <v>4.0644080664995336E-2</v>
      </c>
      <c r="O22" s="138">
        <v>7.3155888077441871E-3</v>
      </c>
      <c r="P22" s="138">
        <v>7.137477822346748E-2</v>
      </c>
      <c r="Q22" s="138">
        <v>8.4238542938579103E-2</v>
      </c>
      <c r="R22" s="138">
        <v>0.14816428452663835</v>
      </c>
      <c r="S22" s="138">
        <v>0.21280149041231541</v>
      </c>
      <c r="T22" s="138">
        <v>0.57179696892251197</v>
      </c>
      <c r="U22" s="138">
        <v>7.8960898572776203E-2</v>
      </c>
      <c r="V22" s="138">
        <v>1.3329540134914897</v>
      </c>
      <c r="W22" s="138">
        <v>1.5007074238926554E-2</v>
      </c>
      <c r="X22" s="138">
        <v>3.2669947497837208E-3</v>
      </c>
      <c r="Y22" s="138">
        <v>2.5067071214695303E-2</v>
      </c>
      <c r="Z22" s="138">
        <v>2.981689132318408E-3</v>
      </c>
      <c r="AA22" s="138">
        <v>2.5533488575474566E-3</v>
      </c>
      <c r="AB22" s="138">
        <v>3.3869103954344885E-2</v>
      </c>
      <c r="AC22" s="138">
        <v>1.4303465730563829E-2</v>
      </c>
      <c r="AD22" s="138">
        <v>0.3202732544017553</v>
      </c>
      <c r="AE22" s="55"/>
      <c r="AF22" s="147">
        <v>3554.1528918471195</v>
      </c>
      <c r="AG22" s="147">
        <v>2911.9103938095122</v>
      </c>
      <c r="AH22" s="147">
        <v>2064.864647905913</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0.2077765063309</v>
      </c>
      <c r="X23" s="138">
        <v>5.5195888296877993E-2</v>
      </c>
      <c r="Y23" s="138">
        <v>0.21173000554007518</v>
      </c>
      <c r="Z23" s="138">
        <v>3.6424208073914E-2</v>
      </c>
      <c r="AA23" s="138">
        <v>2.8625791443373679E-2</v>
      </c>
      <c r="AB23" s="138">
        <v>0.33197589335424088</v>
      </c>
      <c r="AC23" s="138">
        <v>3.9316677304866302E-3</v>
      </c>
      <c r="AD23" s="138">
        <v>0.10150001569550135</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2.031734661662711</v>
      </c>
      <c r="F24" s="138">
        <v>0.55993699247645734</v>
      </c>
      <c r="G24" s="138">
        <v>8.0899927431295815</v>
      </c>
      <c r="H24" s="138">
        <v>0.12320942055639762</v>
      </c>
      <c r="I24" s="138">
        <v>0.47309546820708831</v>
      </c>
      <c r="J24" s="138">
        <v>0.53897227138530912</v>
      </c>
      <c r="K24" s="138">
        <v>0.62082456652593876</v>
      </c>
      <c r="L24" s="138">
        <v>0.15235206833020976</v>
      </c>
      <c r="M24" s="138">
        <v>2.5749651704773848</v>
      </c>
      <c r="N24" s="138">
        <v>0.36474279500854173</v>
      </c>
      <c r="O24" s="138">
        <v>5.6633349469045649E-2</v>
      </c>
      <c r="P24" s="138">
        <v>1.1433459628705121E-2</v>
      </c>
      <c r="Q24" s="138">
        <v>1.478656082293105E-2</v>
      </c>
      <c r="R24" s="138">
        <v>0.24153924402169963</v>
      </c>
      <c r="S24" s="138">
        <v>0.11386381956800604</v>
      </c>
      <c r="T24" s="138">
        <v>2.8791439922936681</v>
      </c>
      <c r="U24" s="138">
        <v>4.5465983284205761E-3</v>
      </c>
      <c r="V24" s="138">
        <v>2.2698319756069871</v>
      </c>
      <c r="W24" s="138" t="s">
        <v>429</v>
      </c>
      <c r="X24" s="138" t="s">
        <v>429</v>
      </c>
      <c r="Y24" s="138" t="s">
        <v>429</v>
      </c>
      <c r="Z24" s="138" t="s">
        <v>429</v>
      </c>
      <c r="AA24" s="138" t="s">
        <v>429</v>
      </c>
      <c r="AB24" s="138" t="s">
        <v>429</v>
      </c>
      <c r="AC24" s="138" t="s">
        <v>428</v>
      </c>
      <c r="AD24" s="138" t="s">
        <v>428</v>
      </c>
      <c r="AE24" s="55"/>
      <c r="AF24" s="147">
        <v>12050.004393581621</v>
      </c>
      <c r="AG24" s="147">
        <v>596.67133381733197</v>
      </c>
      <c r="AH24" s="147">
        <v>5243.1075689332038</v>
      </c>
      <c r="AI24" s="147">
        <v>4019.2275167999996</v>
      </c>
      <c r="AJ24" s="147" t="s">
        <v>430</v>
      </c>
      <c r="AK24" s="147" t="s">
        <v>428</v>
      </c>
      <c r="AL24" s="45" t="s">
        <v>49</v>
      </c>
    </row>
    <row r="25" spans="1:38" s="2" customFormat="1" ht="26.25" customHeight="1" thickBot="1" x14ac:dyDescent="0.3">
      <c r="A25" s="65" t="s">
        <v>73</v>
      </c>
      <c r="B25" s="69" t="s">
        <v>74</v>
      </c>
      <c r="C25" s="71" t="s">
        <v>75</v>
      </c>
      <c r="D25" s="67"/>
      <c r="E25" s="138">
        <v>1.0897369749126691</v>
      </c>
      <c r="F25" s="138">
        <v>0.13317975068853929</v>
      </c>
      <c r="G25" s="138">
        <v>7.1791489641844231E-2</v>
      </c>
      <c r="H25" s="138" t="s">
        <v>444</v>
      </c>
      <c r="I25" s="138">
        <v>9.0799867983238549E-3</v>
      </c>
      <c r="J25" s="138">
        <v>9.0799867983238549E-3</v>
      </c>
      <c r="K25" s="138">
        <v>9.0799867983238549E-3</v>
      </c>
      <c r="L25" s="138">
        <v>4.3583936631954503E-3</v>
      </c>
      <c r="M25" s="138">
        <v>0.9766516965992309</v>
      </c>
      <c r="N25" s="138">
        <v>3.0152123225777298E-4</v>
      </c>
      <c r="O25" s="138">
        <v>2.2614092419332973E-5</v>
      </c>
      <c r="P25" s="138">
        <v>4.5228184838665944E-4</v>
      </c>
      <c r="Q25" s="138">
        <v>1.1307046209666486E-4</v>
      </c>
      <c r="R25" s="138">
        <v>7.5380308064443248E-4</v>
      </c>
      <c r="S25" s="138">
        <v>8.2918338870887568E-4</v>
      </c>
      <c r="T25" s="138">
        <v>3.0152123225777298E-5</v>
      </c>
      <c r="U25" s="138">
        <v>4.1459169435443784E-4</v>
      </c>
      <c r="V25" s="138">
        <v>0.1093014466934427</v>
      </c>
      <c r="W25" s="138" t="s">
        <v>444</v>
      </c>
      <c r="X25" s="138" t="s">
        <v>444</v>
      </c>
      <c r="Y25" s="138" t="s">
        <v>444</v>
      </c>
      <c r="Z25" s="138" t="s">
        <v>444</v>
      </c>
      <c r="AA25" s="138" t="s">
        <v>444</v>
      </c>
      <c r="AB25" s="138" t="s">
        <v>444</v>
      </c>
      <c r="AC25" s="138" t="s">
        <v>428</v>
      </c>
      <c r="AD25" s="138" t="s">
        <v>428</v>
      </c>
      <c r="AE25" s="55"/>
      <c r="AF25" s="147">
        <v>3769.0154032221621</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0.11484684000023039</v>
      </c>
      <c r="F26" s="138">
        <v>8.4914951922531231E-3</v>
      </c>
      <c r="G26" s="138">
        <v>7.0628636372694455E-3</v>
      </c>
      <c r="H26" s="138" t="s">
        <v>444</v>
      </c>
      <c r="I26" s="138">
        <v>6.3078897743308474E-4</v>
      </c>
      <c r="J26" s="138">
        <v>6.3078897743308474E-4</v>
      </c>
      <c r="K26" s="138">
        <v>6.3078897743308474E-4</v>
      </c>
      <c r="L26" s="138">
        <v>3.0277870916788064E-4</v>
      </c>
      <c r="M26" s="138">
        <v>7.9310975258534616E-2</v>
      </c>
      <c r="N26" s="138">
        <v>1.0046746408887512</v>
      </c>
      <c r="O26" s="138">
        <v>4.9342294127532381E-6</v>
      </c>
      <c r="P26" s="138">
        <v>5.6305569387140244E-5</v>
      </c>
      <c r="Q26" s="138">
        <v>1.1537713101502042E-5</v>
      </c>
      <c r="R26" s="138">
        <v>8.2740125079196021E-5</v>
      </c>
      <c r="S26" s="138">
        <v>8.7724009285228825E-5</v>
      </c>
      <c r="T26" s="138">
        <v>6.0825197201489721E-6</v>
      </c>
      <c r="U26" s="138">
        <v>4.1086382001104976E-5</v>
      </c>
      <c r="V26" s="138">
        <v>1.0805154362898516E-2</v>
      </c>
      <c r="W26" s="138" t="s">
        <v>444</v>
      </c>
      <c r="X26" s="138" t="s">
        <v>444</v>
      </c>
      <c r="Y26" s="138" t="s">
        <v>444</v>
      </c>
      <c r="Z26" s="138" t="s">
        <v>444</v>
      </c>
      <c r="AA26" s="138" t="s">
        <v>444</v>
      </c>
      <c r="AB26" s="138" t="s">
        <v>444</v>
      </c>
      <c r="AC26" s="138" t="s">
        <v>428</v>
      </c>
      <c r="AD26" s="138" t="s">
        <v>428</v>
      </c>
      <c r="AE26" s="55"/>
      <c r="AF26" s="147">
        <v>371.05081407522533</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21.371499829967306</v>
      </c>
      <c r="F27" s="138">
        <v>19.611602113847482</v>
      </c>
      <c r="G27" s="138">
        <v>0.60521246249827976</v>
      </c>
      <c r="H27" s="138">
        <v>1.640388091655633</v>
      </c>
      <c r="I27" s="138">
        <v>0.47158985916422708</v>
      </c>
      <c r="J27" s="138">
        <v>0.47158985916422735</v>
      </c>
      <c r="K27" s="138">
        <v>0.47158985916422713</v>
      </c>
      <c r="L27" s="138">
        <v>0.29099247079837415</v>
      </c>
      <c r="M27" s="138">
        <v>161.69496157031898</v>
      </c>
      <c r="N27" s="138">
        <v>4.4293656878036405</v>
      </c>
      <c r="O27" s="138">
        <v>3.0541352118994411E-4</v>
      </c>
      <c r="P27" s="138">
        <v>1.4020949075329381E-2</v>
      </c>
      <c r="Q27" s="138">
        <v>4.6400396901345064E-4</v>
      </c>
      <c r="R27" s="138">
        <v>1.1250307279787309E-2</v>
      </c>
      <c r="S27" s="138">
        <v>7.9485189895955651E-3</v>
      </c>
      <c r="T27" s="138">
        <v>3.4240001852563397E-3</v>
      </c>
      <c r="U27" s="138">
        <v>3.1718089564701301E-4</v>
      </c>
      <c r="V27" s="138">
        <v>5.2687869015469221E-2</v>
      </c>
      <c r="W27" s="138">
        <v>1.1290308</v>
      </c>
      <c r="X27" s="138">
        <v>1.7734593447099999E-2</v>
      </c>
      <c r="Y27" s="138">
        <v>2.1438448245099998E-2</v>
      </c>
      <c r="Z27" s="138">
        <v>1.45484780132E-2</v>
      </c>
      <c r="AA27" s="138">
        <v>2.1272232659600002E-2</v>
      </c>
      <c r="AB27" s="138">
        <v>7.4993752364999999E-2</v>
      </c>
      <c r="AC27" s="138">
        <v>1.1290302999999999E-3</v>
      </c>
      <c r="AD27" s="138">
        <v>2.2715760000000001E-4</v>
      </c>
      <c r="AE27" s="55"/>
      <c r="AF27" s="147">
        <v>75907.548725146175</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7.9454960379906119</v>
      </c>
      <c r="F28" s="138">
        <v>0.98785763117290204</v>
      </c>
      <c r="G28" s="138">
        <v>0.36176117322573464</v>
      </c>
      <c r="H28" s="138">
        <v>1.6296855865570847E-2</v>
      </c>
      <c r="I28" s="138">
        <v>1.1104169904786758</v>
      </c>
      <c r="J28" s="138">
        <v>1.1104169904786758</v>
      </c>
      <c r="K28" s="138">
        <v>1.1104169904786758</v>
      </c>
      <c r="L28" s="138">
        <v>0.72065434786942995</v>
      </c>
      <c r="M28" s="138">
        <v>5.3861894968397284</v>
      </c>
      <c r="N28" s="138">
        <v>3.6482542006994849E-2</v>
      </c>
      <c r="O28" s="138">
        <v>2.7984481006184449E-5</v>
      </c>
      <c r="P28" s="138">
        <v>2.8162471823513138E-3</v>
      </c>
      <c r="Q28" s="138">
        <v>5.476809957793499E-5</v>
      </c>
      <c r="R28" s="138">
        <v>4.4247228767131637E-3</v>
      </c>
      <c r="S28" s="138">
        <v>2.9704730092036222E-3</v>
      </c>
      <c r="T28" s="138">
        <v>1.2995086054124629E-4</v>
      </c>
      <c r="U28" s="138">
        <v>5.3567237143501089E-5</v>
      </c>
      <c r="V28" s="138">
        <v>9.6060768127971732E-3</v>
      </c>
      <c r="W28" s="138">
        <v>0.37562830000000003</v>
      </c>
      <c r="X28" s="138">
        <v>1.3566234044399999E-2</v>
      </c>
      <c r="Y28" s="138">
        <v>1.52156649185E-2</v>
      </c>
      <c r="Z28" s="138">
        <v>1.1922122553799999E-2</v>
      </c>
      <c r="AA28" s="138">
        <v>1.26619554552E-2</v>
      </c>
      <c r="AB28" s="138">
        <v>5.3365976971899994E-2</v>
      </c>
      <c r="AC28" s="138">
        <v>3.7562799999999998E-4</v>
      </c>
      <c r="AD28" s="138">
        <v>7.7807399999999996E-5</v>
      </c>
      <c r="AE28" s="55"/>
      <c r="AF28" s="147">
        <v>22710.012137477406</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36.762733876478748</v>
      </c>
      <c r="F29" s="138">
        <v>1.6708730046296651</v>
      </c>
      <c r="G29" s="138">
        <v>0.69024543053662979</v>
      </c>
      <c r="H29" s="138">
        <v>1.3417411889894782E-2</v>
      </c>
      <c r="I29" s="138">
        <v>1.062111223440322</v>
      </c>
      <c r="J29" s="138">
        <v>1.0621112234403223</v>
      </c>
      <c r="K29" s="138">
        <v>1.0621112234403227</v>
      </c>
      <c r="L29" s="138">
        <v>0.62261617413450232</v>
      </c>
      <c r="M29" s="138">
        <v>7.3107055441891751</v>
      </c>
      <c r="N29" s="138">
        <v>8.0067463687679332E-3</v>
      </c>
      <c r="O29" s="138">
        <v>4.9748041977633723E-5</v>
      </c>
      <c r="P29" s="138">
        <v>5.24215666387796E-3</v>
      </c>
      <c r="Q29" s="138">
        <v>9.9246997669257746E-5</v>
      </c>
      <c r="R29" s="138">
        <v>8.3881702349730466E-3</v>
      </c>
      <c r="S29" s="138">
        <v>5.625693995110469E-3</v>
      </c>
      <c r="T29" s="138">
        <v>2.0272846220068035E-4</v>
      </c>
      <c r="U29" s="138">
        <v>9.8997911383248059E-5</v>
      </c>
      <c r="V29" s="138">
        <v>1.7812151460404355E-2</v>
      </c>
      <c r="W29" s="138">
        <v>0.29181990000000002</v>
      </c>
      <c r="X29" s="138">
        <v>4.1688589508999995E-3</v>
      </c>
      <c r="Y29" s="138">
        <v>2.5244756982199999E-2</v>
      </c>
      <c r="Z29" s="138">
        <v>2.8209278903099998E-2</v>
      </c>
      <c r="AA29" s="138">
        <v>6.4848917017999996E-3</v>
      </c>
      <c r="AB29" s="138">
        <v>6.4107786537999992E-2</v>
      </c>
      <c r="AC29" s="138">
        <v>2.2337830000000001E-4</v>
      </c>
      <c r="AD29" s="138">
        <v>5.6130700000000001E-5</v>
      </c>
      <c r="AE29" s="55"/>
      <c r="AF29" s="147">
        <v>42741.361066582373</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5.3865456141965161E-2</v>
      </c>
      <c r="F30" s="138">
        <v>0.38120800211120931</v>
      </c>
      <c r="G30" s="138">
        <v>1.6731783007446007E-3</v>
      </c>
      <c r="H30" s="138">
        <v>3.2003063615596472E-4</v>
      </c>
      <c r="I30" s="138">
        <v>7.5109131684732338E-3</v>
      </c>
      <c r="J30" s="138">
        <v>7.5109131684732329E-3</v>
      </c>
      <c r="K30" s="138">
        <v>7.5109131684732329E-3</v>
      </c>
      <c r="L30" s="138">
        <v>1.0131188785658183E-3</v>
      </c>
      <c r="M30" s="138">
        <v>2.9222094353975496</v>
      </c>
      <c r="N30" s="138">
        <v>1.6825786128893384E-2</v>
      </c>
      <c r="O30" s="138">
        <v>1.00658787142427E-4</v>
      </c>
      <c r="P30" s="138">
        <v>4.8522170721593398E-5</v>
      </c>
      <c r="Q30" s="138">
        <v>1.6731783007446002E-6</v>
      </c>
      <c r="R30" s="138">
        <v>4.5426657565008136E-4</v>
      </c>
      <c r="S30" s="138">
        <v>1.7008587715042316E-2</v>
      </c>
      <c r="T30" s="138">
        <v>7.0897615453776285E-4</v>
      </c>
      <c r="U30" s="138">
        <v>1.002221935681203E-4</v>
      </c>
      <c r="V30" s="138">
        <v>1.0011770970726024E-2</v>
      </c>
      <c r="W30" s="138">
        <v>4.7028E-3</v>
      </c>
      <c r="X30" s="138">
        <v>6.7021593700000004E-5</v>
      </c>
      <c r="Y30" s="138">
        <v>1.1659982010000001E-4</v>
      </c>
      <c r="Z30" s="138">
        <v>4.3549023399999995E-5</v>
      </c>
      <c r="AA30" s="138">
        <v>1.3560678670000001E-4</v>
      </c>
      <c r="AB30" s="138">
        <v>3.6277722389999999E-4</v>
      </c>
      <c r="AC30" s="138">
        <v>4.7026999999999999E-6</v>
      </c>
      <c r="AD30" s="138">
        <v>3.9943E-6</v>
      </c>
      <c r="AE30" s="55"/>
      <c r="AF30" s="147">
        <v>250.00624953239517</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3.0665556685703699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0.54051123241373022</v>
      </c>
      <c r="J32" s="138">
        <v>1.0435209828765082</v>
      </c>
      <c r="K32" s="138">
        <v>1.3327696948395986</v>
      </c>
      <c r="L32" s="138">
        <v>0.12247763656850634</v>
      </c>
      <c r="M32" s="138" t="s">
        <v>428</v>
      </c>
      <c r="N32" s="138">
        <v>4.0182349467531617</v>
      </c>
      <c r="O32" s="138">
        <v>1.7622720822897852E-2</v>
      </c>
      <c r="P32" s="138">
        <v>0</v>
      </c>
      <c r="Q32" s="138">
        <v>4.5943021873190812E-2</v>
      </c>
      <c r="R32" s="138">
        <v>1.4994954040342146</v>
      </c>
      <c r="S32" s="138">
        <v>32.920581390901823</v>
      </c>
      <c r="T32" s="138">
        <v>0.2305091775875561</v>
      </c>
      <c r="U32" s="138">
        <v>2.665539389679197E-2</v>
      </c>
      <c r="V32" s="138">
        <v>10.704844343380083</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45241.051197283945</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0.25900266771742286</v>
      </c>
      <c r="J33" s="138">
        <v>0.47963456984707925</v>
      </c>
      <c r="K33" s="138">
        <v>0.9592691396941585</v>
      </c>
      <c r="L33" s="138">
        <v>1.0168252880758082E-2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45241.051197283945</v>
      </c>
      <c r="AL33" s="45" t="s">
        <v>413</v>
      </c>
    </row>
    <row r="34" spans="1:38" s="2" customFormat="1" ht="26.25" customHeight="1" thickBot="1" x14ac:dyDescent="0.3">
      <c r="A34" s="65" t="s">
        <v>70</v>
      </c>
      <c r="B34" s="65" t="s">
        <v>93</v>
      </c>
      <c r="C34" s="66" t="s">
        <v>94</v>
      </c>
      <c r="D34" s="67"/>
      <c r="E34" s="138">
        <v>2.0328808971384378</v>
      </c>
      <c r="F34" s="138">
        <v>0.18039878190255224</v>
      </c>
      <c r="G34" s="138">
        <v>0.12416403387600003</v>
      </c>
      <c r="H34" s="138">
        <v>2.7156805877803558E-4</v>
      </c>
      <c r="I34" s="138">
        <v>5.3149748646558401E-2</v>
      </c>
      <c r="J34" s="138">
        <v>5.5865429234338758E-2</v>
      </c>
      <c r="K34" s="138">
        <v>5.8969064191802013E-2</v>
      </c>
      <c r="L34" s="138">
        <v>3.8329891724671307E-2</v>
      </c>
      <c r="M34" s="138">
        <v>0.41511117556071148</v>
      </c>
      <c r="N34" s="138" t="s">
        <v>444</v>
      </c>
      <c r="O34" s="138">
        <v>3.8795436968290802E-4</v>
      </c>
      <c r="P34" s="138" t="s">
        <v>444</v>
      </c>
      <c r="Q34" s="138" t="s">
        <v>444</v>
      </c>
      <c r="R34" s="138">
        <v>1.9397718484145401E-3</v>
      </c>
      <c r="S34" s="138">
        <v>6.5952242846094355E-2</v>
      </c>
      <c r="T34" s="138">
        <v>2.7156805877803563E-3</v>
      </c>
      <c r="U34" s="138">
        <v>3.8795436968290802E-4</v>
      </c>
      <c r="V34" s="138">
        <v>3.8795436968290804E-2</v>
      </c>
      <c r="W34" s="138">
        <v>1.819885332845219E-2</v>
      </c>
      <c r="X34" s="138">
        <v>1.1638631090487238E-3</v>
      </c>
      <c r="Y34" s="138">
        <v>1.9397718484145401E-3</v>
      </c>
      <c r="Z34" s="138">
        <v>1.7592224884170448E-3</v>
      </c>
      <c r="AA34" s="138">
        <v>4.0441896285449316E-4</v>
      </c>
      <c r="AB34" s="138">
        <v>5.2672764087348025E-3</v>
      </c>
      <c r="AC34" s="138" t="s">
        <v>428</v>
      </c>
      <c r="AD34" s="138" t="s">
        <v>428</v>
      </c>
      <c r="AE34" s="55"/>
      <c r="AF34" s="147">
        <v>1680.1628400000002</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3.7573193908252387</v>
      </c>
      <c r="F36" s="138">
        <v>8.1852043909548422E-2</v>
      </c>
      <c r="G36" s="138">
        <v>1.2220150235978116</v>
      </c>
      <c r="H36" s="138" t="s">
        <v>444</v>
      </c>
      <c r="I36" s="138">
        <v>0.13074249293729498</v>
      </c>
      <c r="J36" s="138">
        <v>0.1537994426972229</v>
      </c>
      <c r="K36" s="138">
        <v>0.1537994426972229</v>
      </c>
      <c r="L36" s="138">
        <v>2.2983825183775425E-2</v>
      </c>
      <c r="M36" s="138">
        <v>0.1797453420643805</v>
      </c>
      <c r="N36" s="138">
        <v>7.4790089761378829E-3</v>
      </c>
      <c r="O36" s="138">
        <v>7.2915453662599102E-4</v>
      </c>
      <c r="P36" s="138">
        <v>1.1874636098779729E-3</v>
      </c>
      <c r="Q36" s="138">
        <v>1.7916618146503964E-2</v>
      </c>
      <c r="R36" s="138">
        <v>1.9145772683129954E-2</v>
      </c>
      <c r="S36" s="138">
        <v>5.1415599223087208E-2</v>
      </c>
      <c r="T36" s="138">
        <v>0.82291545366259911</v>
      </c>
      <c r="U36" s="138">
        <v>7.5415453662599097E-3</v>
      </c>
      <c r="V36" s="138">
        <v>5.7498544395118915E-2</v>
      </c>
      <c r="W36" s="138">
        <v>1.4729008976137884E-2</v>
      </c>
      <c r="X36" s="138">
        <v>1.708309073251982E-4</v>
      </c>
      <c r="Y36" s="138">
        <v>7.9583090732519813E-4</v>
      </c>
      <c r="Z36" s="138">
        <v>7.2915453662599102E-4</v>
      </c>
      <c r="AA36" s="138">
        <v>2.4791545366259905E-4</v>
      </c>
      <c r="AB36" s="138">
        <v>1.9437318049389865E-3</v>
      </c>
      <c r="AC36" s="138">
        <v>5.3332362930079286E-3</v>
      </c>
      <c r="AD36" s="138">
        <v>1.5120787239178764E-2</v>
      </c>
      <c r="AE36" s="55"/>
      <c r="AF36" s="147">
        <v>2023.323236905431</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5.2003840703715457E-2</v>
      </c>
      <c r="F37" s="138">
        <v>1.7334613567905153E-3</v>
      </c>
      <c r="G37" s="138">
        <v>1.0120430330642174E-4</v>
      </c>
      <c r="H37" s="138" t="s">
        <v>444</v>
      </c>
      <c r="I37" s="138">
        <v>2.1668266959881441E-4</v>
      </c>
      <c r="J37" s="138">
        <v>2.1668266959881441E-4</v>
      </c>
      <c r="K37" s="138">
        <v>2.1668266959881441E-4</v>
      </c>
      <c r="L37" s="138">
        <v>5.4170667399703609E-6</v>
      </c>
      <c r="M37" s="138">
        <v>5.2003840703715451E-3</v>
      </c>
      <c r="N37" s="138">
        <v>1.625120021991108E-6</v>
      </c>
      <c r="O37" s="138">
        <v>2.7085333699851801E-7</v>
      </c>
      <c r="P37" s="138">
        <v>1.083413347994072E-4</v>
      </c>
      <c r="Q37" s="138">
        <v>1.3000960175928863E-4</v>
      </c>
      <c r="R37" s="138">
        <v>8.2339414447549472E-7</v>
      </c>
      <c r="S37" s="138">
        <v>8.2339414447549472E-8</v>
      </c>
      <c r="T37" s="138">
        <v>5.5254080747697665E-7</v>
      </c>
      <c r="U37" s="138">
        <v>1.191754682793479E-5</v>
      </c>
      <c r="V37" s="138">
        <v>1.625120021991108E-6</v>
      </c>
      <c r="W37" s="138" t="s">
        <v>428</v>
      </c>
      <c r="X37" s="138" t="s">
        <v>444</v>
      </c>
      <c r="Y37" s="138" t="s">
        <v>444</v>
      </c>
      <c r="Z37" s="138" t="s">
        <v>444</v>
      </c>
      <c r="AA37" s="138" t="s">
        <v>444</v>
      </c>
      <c r="AB37" s="138" t="s">
        <v>444</v>
      </c>
      <c r="AC37" s="138" t="s">
        <v>444</v>
      </c>
      <c r="AD37" s="138" t="s">
        <v>444</v>
      </c>
      <c r="AE37" s="55"/>
      <c r="AF37" s="147" t="s">
        <v>430</v>
      </c>
      <c r="AG37" s="147" t="s">
        <v>428</v>
      </c>
      <c r="AH37" s="147">
        <v>1083.413347994072</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2.4931896876450228</v>
      </c>
      <c r="F39" s="138">
        <v>0.48548849052243498</v>
      </c>
      <c r="G39" s="138">
        <v>1.8002309964942076</v>
      </c>
      <c r="H39" s="138" t="s">
        <v>430</v>
      </c>
      <c r="I39" s="138">
        <v>0.26034487395475037</v>
      </c>
      <c r="J39" s="138">
        <v>0.33187903283013032</v>
      </c>
      <c r="K39" s="138">
        <v>0.41708569815978624</v>
      </c>
      <c r="L39" s="138">
        <v>0.13102105658230997</v>
      </c>
      <c r="M39" s="138">
        <v>1.1325097887812734</v>
      </c>
      <c r="N39" s="138">
        <v>0.2466282179763839</v>
      </c>
      <c r="O39" s="138">
        <v>4.5153150425710992E-3</v>
      </c>
      <c r="P39" s="138">
        <v>4.1567637992835776E-3</v>
      </c>
      <c r="Q39" s="138">
        <v>1.6111471404531966E-2</v>
      </c>
      <c r="R39" s="138">
        <v>0.18172181813538593</v>
      </c>
      <c r="S39" s="138">
        <v>0.10380441297619775</v>
      </c>
      <c r="T39" s="138">
        <v>3.6440110125648091</v>
      </c>
      <c r="U39" s="138">
        <v>2.5347972968960664E-3</v>
      </c>
      <c r="V39" s="138">
        <v>0.15592944846627654</v>
      </c>
      <c r="W39" s="138">
        <v>0.11792449766565591</v>
      </c>
      <c r="X39" s="138">
        <v>3.4207298661924374E-2</v>
      </c>
      <c r="Y39" s="138">
        <v>0.21992747076653979</v>
      </c>
      <c r="Z39" s="138">
        <v>2.7767002075869178E-2</v>
      </c>
      <c r="AA39" s="138">
        <v>2.4097705575413977E-2</v>
      </c>
      <c r="AB39" s="138">
        <v>0.30599947707974728</v>
      </c>
      <c r="AC39" s="138">
        <v>3.184894798900717E-3</v>
      </c>
      <c r="AD39" s="138">
        <v>2.8379532547045221E-2</v>
      </c>
      <c r="AE39" s="55"/>
      <c r="AF39" s="147">
        <v>15674.647303836917</v>
      </c>
      <c r="AG39" s="147">
        <v>166.927716</v>
      </c>
      <c r="AH39" s="147">
        <v>12705.701124998857</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5.7074486721352171</v>
      </c>
      <c r="F41" s="138">
        <v>15.169136572042014</v>
      </c>
      <c r="G41" s="138">
        <v>15.705523660717224</v>
      </c>
      <c r="H41" s="138">
        <v>0.14627837549003669</v>
      </c>
      <c r="I41" s="138">
        <v>9.3219115330659665</v>
      </c>
      <c r="J41" s="138">
        <v>9.3363028977572</v>
      </c>
      <c r="K41" s="138">
        <v>10.013999127235181</v>
      </c>
      <c r="L41" s="138">
        <v>0.84887379011251474</v>
      </c>
      <c r="M41" s="138">
        <v>125.9382881102554</v>
      </c>
      <c r="N41" s="138">
        <v>2.4687320700122211</v>
      </c>
      <c r="O41" s="138">
        <v>2.4301216285111789E-2</v>
      </c>
      <c r="P41" s="138">
        <v>9.197422322099949E-2</v>
      </c>
      <c r="Q41" s="138">
        <v>3.9446747077682497E-2</v>
      </c>
      <c r="R41" s="138">
        <v>0.27047935403213946</v>
      </c>
      <c r="S41" s="138">
        <v>0.49994135107044857</v>
      </c>
      <c r="T41" s="138">
        <v>0.24654874482956346</v>
      </c>
      <c r="U41" s="138">
        <v>2.9391545442030211</v>
      </c>
      <c r="V41" s="138">
        <v>5.284895481277772</v>
      </c>
      <c r="W41" s="138">
        <v>15.404677440122878</v>
      </c>
      <c r="X41" s="138">
        <v>3.3352630723181438</v>
      </c>
      <c r="Y41" s="138">
        <v>5.4648227944703152</v>
      </c>
      <c r="Z41" s="138">
        <v>2.74741275585462</v>
      </c>
      <c r="AA41" s="138">
        <v>2.2295466029533868</v>
      </c>
      <c r="AB41" s="138">
        <v>13.777045225596467</v>
      </c>
      <c r="AC41" s="138">
        <v>1.8779968344854299E-2</v>
      </c>
      <c r="AD41" s="138">
        <v>4.1628844954615305</v>
      </c>
      <c r="AE41" s="55"/>
      <c r="AF41" s="147">
        <v>47575.747541970777</v>
      </c>
      <c r="AG41" s="147">
        <v>24487.3018903968</v>
      </c>
      <c r="AH41" s="147">
        <v>18365.7001687632</v>
      </c>
      <c r="AI41" s="147">
        <v>719.56823456165637</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0.11216839132800002</v>
      </c>
      <c r="F43" s="138">
        <v>1.1216839132800005E-2</v>
      </c>
      <c r="G43" s="138">
        <v>8.2892441191392038E-2</v>
      </c>
      <c r="H43" s="138" t="s">
        <v>444</v>
      </c>
      <c r="I43" s="138">
        <v>1.8507784569120004E-2</v>
      </c>
      <c r="J43" s="138">
        <v>2.4116204135520004E-2</v>
      </c>
      <c r="K43" s="138">
        <v>3.0846307615200009E-2</v>
      </c>
      <c r="L43" s="138">
        <v>1.0364359358707205E-2</v>
      </c>
      <c r="M43" s="138">
        <v>4.4867356531200019E-2</v>
      </c>
      <c r="N43" s="138">
        <v>1.7946942612480005E-2</v>
      </c>
      <c r="O43" s="138">
        <v>3.3650517398400008E-4</v>
      </c>
      <c r="P43" s="138">
        <v>1.1216839132800003E-4</v>
      </c>
      <c r="Q43" s="138">
        <v>1.1216839132800003E-3</v>
      </c>
      <c r="R43" s="138">
        <v>1.4357554089984004E-2</v>
      </c>
      <c r="S43" s="138">
        <v>8.0761241756160031E-3</v>
      </c>
      <c r="T43" s="138">
        <v>0.29163781745280004</v>
      </c>
      <c r="U43" s="138">
        <v>1.1216839132800003E-4</v>
      </c>
      <c r="V43" s="138">
        <v>8.9734713062400023E-3</v>
      </c>
      <c r="W43" s="138">
        <v>6.7301034796800017E-3</v>
      </c>
      <c r="X43" s="138">
        <v>2.1311994352320005E-3</v>
      </c>
      <c r="Y43" s="138">
        <v>1.6825258699200006E-2</v>
      </c>
      <c r="Z43" s="138">
        <v>1.9068626525760005E-3</v>
      </c>
      <c r="AA43" s="138">
        <v>1.6825258699200004E-3</v>
      </c>
      <c r="AB43" s="138">
        <v>2.2545846656928006E-2</v>
      </c>
      <c r="AC43" s="138">
        <v>2.4677046092160004E-4</v>
      </c>
      <c r="AD43" s="138">
        <v>1.4581890872640005E-7</v>
      </c>
      <c r="AE43" s="55"/>
      <c r="AF43" s="147">
        <v>1121.6839132800003</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10.029353432420733</v>
      </c>
      <c r="F44" s="138">
        <v>1.2389344402705942</v>
      </c>
      <c r="G44" s="138">
        <v>0.74603197072252814</v>
      </c>
      <c r="H44" s="138">
        <v>1.7759888999999999E-3</v>
      </c>
      <c r="I44" s="138">
        <v>0.69210140924768082</v>
      </c>
      <c r="J44" s="138">
        <v>0.69210140924768082</v>
      </c>
      <c r="K44" s="138">
        <v>0.69210140924768082</v>
      </c>
      <c r="L44" s="138">
        <v>0.38757678917870136</v>
      </c>
      <c r="M44" s="138">
        <v>3.6135314460679449</v>
      </c>
      <c r="N44" s="138" t="s">
        <v>444</v>
      </c>
      <c r="O44" s="138">
        <v>2.3310000000000002E-3</v>
      </c>
      <c r="P44" s="138" t="s">
        <v>444</v>
      </c>
      <c r="Q44" s="138" t="s">
        <v>444</v>
      </c>
      <c r="R44" s="138">
        <v>1.1655E-2</v>
      </c>
      <c r="S44" s="138">
        <v>0.39626999999999996</v>
      </c>
      <c r="T44" s="138">
        <v>1.6317000000000002E-2</v>
      </c>
      <c r="U44" s="138">
        <v>2.3310000000000002E-3</v>
      </c>
      <c r="V44" s="138">
        <v>0.2331</v>
      </c>
      <c r="W44" s="138" t="s">
        <v>444</v>
      </c>
      <c r="X44" s="138">
        <v>6.9930000000000001E-3</v>
      </c>
      <c r="Y44" s="138">
        <v>1.1655E-2</v>
      </c>
      <c r="Z44" s="138" t="s">
        <v>444</v>
      </c>
      <c r="AA44" s="138" t="s">
        <v>444</v>
      </c>
      <c r="AB44" s="138">
        <v>1.8648000000000001E-2</v>
      </c>
      <c r="AC44" s="138" t="s">
        <v>429</v>
      </c>
      <c r="AD44" s="138" t="s">
        <v>429</v>
      </c>
      <c r="AE44" s="55"/>
      <c r="AF44" s="147">
        <v>10095.155219520002</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2.5487115103708948</v>
      </c>
      <c r="F45" s="138">
        <v>6.1776248520070166E-2</v>
      </c>
      <c r="G45" s="138">
        <v>0.11297923987809672</v>
      </c>
      <c r="H45" s="138" t="s">
        <v>444</v>
      </c>
      <c r="I45" s="138">
        <v>3.7771763380842899E-2</v>
      </c>
      <c r="J45" s="138">
        <v>3.7771763380842899E-2</v>
      </c>
      <c r="K45" s="138">
        <v>3.7771763380842899E-2</v>
      </c>
      <c r="L45" s="138">
        <v>1.1709246648061299E-2</v>
      </c>
      <c r="M45" s="138">
        <v>0.13555473960975395</v>
      </c>
      <c r="N45" s="138">
        <v>4.5890927472052121E-3</v>
      </c>
      <c r="O45" s="138">
        <v>3.5300713440040093E-4</v>
      </c>
      <c r="P45" s="138">
        <v>1.0590214032012027E-3</v>
      </c>
      <c r="Q45" s="138">
        <v>1.4120285376016037E-3</v>
      </c>
      <c r="R45" s="138">
        <v>1.7650356720020047E-3</v>
      </c>
      <c r="S45" s="138">
        <v>3.1064627827235281E-2</v>
      </c>
      <c r="T45" s="138">
        <v>3.5300713440040092E-2</v>
      </c>
      <c r="U45" s="138">
        <v>3.5300713440040094E-3</v>
      </c>
      <c r="V45" s="138">
        <v>4.2360856128048109E-2</v>
      </c>
      <c r="W45" s="138">
        <v>4.5890927472052121E-3</v>
      </c>
      <c r="X45" s="138">
        <v>7.0601426880080191E-5</v>
      </c>
      <c r="Y45" s="138">
        <v>3.5300713440040093E-4</v>
      </c>
      <c r="Z45" s="138">
        <v>3.5300713440040093E-4</v>
      </c>
      <c r="AA45" s="138">
        <v>3.5300713440040095E-5</v>
      </c>
      <c r="AB45" s="138">
        <v>8.1191640912092213E-4</v>
      </c>
      <c r="AC45" s="138">
        <v>2.8240570752032074E-3</v>
      </c>
      <c r="AD45" s="138">
        <v>1.3414271107215236E-3</v>
      </c>
      <c r="AE45" s="55"/>
      <c r="AF45" s="147">
        <v>1528.8124476061801</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1.3436086451680046E-2</v>
      </c>
      <c r="J48" s="138">
        <v>0.13436086451680049</v>
      </c>
      <c r="K48" s="138">
        <v>0.33590216129200123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2.888805730108067</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3.2783369784</v>
      </c>
      <c r="AL52" s="45" t="s">
        <v>132</v>
      </c>
    </row>
    <row r="53" spans="1:38" s="2" customFormat="1" ht="26.25" customHeight="1" thickBot="1" x14ac:dyDescent="0.3">
      <c r="A53" s="65" t="s">
        <v>119</v>
      </c>
      <c r="B53" s="69" t="s">
        <v>133</v>
      </c>
      <c r="C53" s="71" t="s">
        <v>134</v>
      </c>
      <c r="D53" s="68"/>
      <c r="E53" s="138" t="s">
        <v>428</v>
      </c>
      <c r="F53" s="138">
        <v>3.2958618990349353</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1.4929642443725657</v>
      </c>
      <c r="AL53" s="45" t="s">
        <v>135</v>
      </c>
    </row>
    <row r="54" spans="1:38" s="2" customFormat="1" ht="37.5" customHeight="1" thickBot="1" x14ac:dyDescent="0.3">
      <c r="A54" s="65" t="s">
        <v>119</v>
      </c>
      <c r="B54" s="69" t="s">
        <v>136</v>
      </c>
      <c r="C54" s="71" t="s">
        <v>137</v>
      </c>
      <c r="D54" s="68"/>
      <c r="E54" s="138" t="s">
        <v>428</v>
      </c>
      <c r="F54" s="138">
        <v>0.2441271653383538</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0.40422837934202127</v>
      </c>
      <c r="J57" s="138">
        <v>0.72761108281563824</v>
      </c>
      <c r="K57" s="138">
        <v>0.80845675868404254</v>
      </c>
      <c r="L57" s="138">
        <v>1.2126851380260638E-2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3109.4490718617021</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7.4489999999999999E-3</v>
      </c>
      <c r="J58" s="138">
        <v>4.9659999999999996E-2</v>
      </c>
      <c r="K58" s="138">
        <v>9.9319999999999992E-2</v>
      </c>
      <c r="L58" s="138">
        <v>3.4265399999999999E-5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248.3</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1.71456E-2</v>
      </c>
      <c r="J59" s="138">
        <v>1.9475699999999999E-2</v>
      </c>
      <c r="K59" s="138">
        <v>2.1879599999999999E-2</v>
      </c>
      <c r="L59" s="138">
        <v>8.5002959999999996E-5</v>
      </c>
      <c r="M59" s="138" t="s">
        <v>429</v>
      </c>
      <c r="N59" s="138">
        <v>0.31055133673596474</v>
      </c>
      <c r="O59" s="138">
        <v>7.4089027937987943E-3</v>
      </c>
      <c r="P59" s="138">
        <v>5.0814193086193055E-4</v>
      </c>
      <c r="Q59" s="138">
        <v>1.7549095536600206E-2</v>
      </c>
      <c r="R59" s="138">
        <v>2.3690955366002069E-2</v>
      </c>
      <c r="S59" s="138">
        <v>1.4909553660020698E-3</v>
      </c>
      <c r="T59" s="138">
        <v>1.8254662100492838E-2</v>
      </c>
      <c r="U59" s="138">
        <v>9.0098805375445373E-2</v>
      </c>
      <c r="V59" s="138">
        <v>3.106608712482184E-2</v>
      </c>
      <c r="W59" s="138">
        <v>0.25880620772471913</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63.741645080637156</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0.3726640208823529</v>
      </c>
      <c r="J60" s="138">
        <v>3.0714402088235291</v>
      </c>
      <c r="K60" s="138">
        <v>9.8341660260000001</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126.29245317647059</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4.6518542330571976E-2</v>
      </c>
      <c r="J61" s="138">
        <v>0.46518542330571977</v>
      </c>
      <c r="K61" s="138">
        <v>1.5515503949728813</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10247824.043956935</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3.9955471905882345E-8</v>
      </c>
      <c r="J62" s="138">
        <v>3.9955471905882355E-7</v>
      </c>
      <c r="K62" s="138">
        <v>7.9910943811764709E-7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66.592453176470585</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0.12707167</v>
      </c>
      <c r="X63" s="138">
        <v>1.6025399999999999E-2</v>
      </c>
      <c r="Y63" s="138" t="s">
        <v>428</v>
      </c>
      <c r="Z63" s="138">
        <v>2.6651000000000001E-3</v>
      </c>
      <c r="AA63" s="138" t="s">
        <v>428</v>
      </c>
      <c r="AB63" s="138">
        <v>1.8690499999999999E-2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0.30199999999999999</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0.17100000000000001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6.9217480000000001E-3</v>
      </c>
      <c r="J71" s="138">
        <v>5.5373984000000001E-2</v>
      </c>
      <c r="K71" s="138">
        <v>0.17304369999999999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6.4800000000000003E-5</v>
      </c>
      <c r="K72" s="138" t="s">
        <v>429</v>
      </c>
      <c r="L72" s="138" t="s">
        <v>429</v>
      </c>
      <c r="M72" s="138" t="s">
        <v>429</v>
      </c>
      <c r="N72" s="138">
        <v>1.9360000000000002</v>
      </c>
      <c r="O72" s="138">
        <v>0.23849999999999999</v>
      </c>
      <c r="P72" s="138">
        <v>3.5999999999999997E-2</v>
      </c>
      <c r="Q72" s="138">
        <v>0.14399999999999999</v>
      </c>
      <c r="R72" s="138">
        <v>1.5770000000000002</v>
      </c>
      <c r="S72" s="138">
        <v>2.5200000000000004E-2</v>
      </c>
      <c r="T72" s="138">
        <v>2.9750000000000005</v>
      </c>
      <c r="U72" s="138">
        <v>7.1999999999999998E-3</v>
      </c>
      <c r="V72" s="138">
        <v>30.64</v>
      </c>
      <c r="W72" s="138">
        <v>1.0923505750834008</v>
      </c>
      <c r="X72" s="138" t="s">
        <v>428</v>
      </c>
      <c r="Y72" s="138" t="s">
        <v>445</v>
      </c>
      <c r="Z72" s="138" t="s">
        <v>428</v>
      </c>
      <c r="AA72" s="138" t="s">
        <v>428</v>
      </c>
      <c r="AB72" s="138" t="s">
        <v>428</v>
      </c>
      <c r="AC72" s="138" t="s">
        <v>429</v>
      </c>
      <c r="AD72" s="138" t="s">
        <v>429</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3.3442095000000001E-3</v>
      </c>
      <c r="J73" s="138">
        <v>4.7376301249999996E-3</v>
      </c>
      <c r="K73" s="138">
        <v>5.5736824999999997E-3</v>
      </c>
      <c r="L73" s="138" t="s">
        <v>428</v>
      </c>
      <c r="M73" s="138" t="s">
        <v>428</v>
      </c>
      <c r="N73" s="138">
        <v>0.18273191560102303</v>
      </c>
      <c r="O73" s="138">
        <v>2.8024563299232741E-3</v>
      </c>
      <c r="P73" s="138" t="s">
        <v>428</v>
      </c>
      <c r="Q73" s="138">
        <v>5.0712573529411763E-3</v>
      </c>
      <c r="R73" s="138">
        <v>1.8594610294117648E-2</v>
      </c>
      <c r="S73" s="138" t="s">
        <v>428</v>
      </c>
      <c r="T73" s="138">
        <v>8.4520955882352936E-3</v>
      </c>
      <c r="U73" s="138" t="s">
        <v>428</v>
      </c>
      <c r="V73" s="138">
        <v>0.34481920149638801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8.5680595000000004</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3789.5</v>
      </c>
      <c r="AL82" s="45" t="s">
        <v>219</v>
      </c>
    </row>
    <row r="83" spans="1:38" s="2" customFormat="1" ht="26.25" customHeight="1" thickBot="1" x14ac:dyDescent="0.3">
      <c r="A83" s="65" t="s">
        <v>53</v>
      </c>
      <c r="B83" s="76" t="s">
        <v>211</v>
      </c>
      <c r="C83" s="77" t="s">
        <v>212</v>
      </c>
      <c r="D83" s="67"/>
      <c r="E83" s="138" t="s">
        <v>444</v>
      </c>
      <c r="F83" s="138">
        <v>4.6399999999999997E-2</v>
      </c>
      <c r="G83" s="138" t="s">
        <v>444</v>
      </c>
      <c r="H83" s="138" t="s">
        <v>428</v>
      </c>
      <c r="I83" s="138">
        <v>0.28999999999999998</v>
      </c>
      <c r="J83" s="138">
        <v>5.8</v>
      </c>
      <c r="K83" s="138">
        <v>43.5</v>
      </c>
      <c r="L83" s="138">
        <v>1.653E-2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2.9</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6.6253010973890811</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0.72158096809108829</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1.5686542784588877</v>
      </c>
      <c r="AL86" s="45" t="s">
        <v>219</v>
      </c>
    </row>
    <row r="87" spans="1:38" s="2" customFormat="1" ht="26.25" customHeight="1" thickBot="1" x14ac:dyDescent="0.3">
      <c r="A87" s="65" t="s">
        <v>208</v>
      </c>
      <c r="B87" s="71" t="s">
        <v>220</v>
      </c>
      <c r="C87" s="75" t="s">
        <v>221</v>
      </c>
      <c r="D87" s="67"/>
      <c r="E87" s="138" t="s">
        <v>428</v>
      </c>
      <c r="F87" s="138">
        <v>8.9969149013355051E-2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0.14375652024111163</v>
      </c>
      <c r="AL87" s="45" t="s">
        <v>219</v>
      </c>
    </row>
    <row r="88" spans="1:38" s="2" customFormat="1" ht="26.25" customHeight="1" thickBot="1" x14ac:dyDescent="0.3">
      <c r="A88" s="65" t="s">
        <v>208</v>
      </c>
      <c r="B88" s="71" t="s">
        <v>222</v>
      </c>
      <c r="C88" s="75" t="s">
        <v>223</v>
      </c>
      <c r="D88" s="67"/>
      <c r="E88" s="138" t="s">
        <v>444</v>
      </c>
      <c r="F88" s="138">
        <v>2.7856559143750004</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1.9459749999999998</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1.4440721166666668</v>
      </c>
      <c r="G90" s="138" t="s">
        <v>428</v>
      </c>
      <c r="H90" s="138" t="s">
        <v>428</v>
      </c>
      <c r="I90" s="138">
        <v>5.1599999999999997E-3</v>
      </c>
      <c r="J90" s="138">
        <v>7.7400000000000004E-3</v>
      </c>
      <c r="K90" s="138">
        <v>9.4599999999999997E-3</v>
      </c>
      <c r="L90" s="138" t="s">
        <v>428</v>
      </c>
      <c r="M90" s="138" t="s">
        <v>428</v>
      </c>
      <c r="N90" s="138">
        <v>2.1628075276733331E-4</v>
      </c>
      <c r="O90" s="138">
        <v>2.9706031102983123E-2</v>
      </c>
      <c r="P90" s="138" t="s">
        <v>430</v>
      </c>
      <c r="Q90" s="138" t="s">
        <v>430</v>
      </c>
      <c r="R90" s="138">
        <v>0.12507802569677101</v>
      </c>
      <c r="S90" s="138">
        <v>5.0682658329212398</v>
      </c>
      <c r="T90" s="138">
        <v>0.20774678330573071</v>
      </c>
      <c r="U90" s="138">
        <v>2.9575741492882321E-2</v>
      </c>
      <c r="V90" s="138">
        <v>2.9328191233690797</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8.6</v>
      </c>
      <c r="AL90" s="148" t="s">
        <v>439</v>
      </c>
    </row>
    <row r="91" spans="1:38" s="2" customFormat="1" ht="26.25" customHeight="1" thickBot="1" x14ac:dyDescent="0.3">
      <c r="A91" s="65" t="s">
        <v>208</v>
      </c>
      <c r="B91" s="69" t="s">
        <v>404</v>
      </c>
      <c r="C91" s="71" t="s">
        <v>228</v>
      </c>
      <c r="D91" s="67"/>
      <c r="E91" s="138">
        <v>1.4667213949149821E-2</v>
      </c>
      <c r="F91" s="138">
        <v>3.9405292212000002E-2</v>
      </c>
      <c r="G91" s="138">
        <v>1.4348727550946938E-4</v>
      </c>
      <c r="H91" s="138">
        <v>3.3787595594999997E-2</v>
      </c>
      <c r="I91" s="138">
        <v>0.22229070218939131</v>
      </c>
      <c r="J91" s="138">
        <v>0.2245703444009623</v>
      </c>
      <c r="K91" s="138">
        <v>0.22504119171894205</v>
      </c>
      <c r="L91" s="138">
        <v>8.7929164439999999E-2</v>
      </c>
      <c r="M91" s="138">
        <v>0.44894128368162001</v>
      </c>
      <c r="N91" s="138">
        <v>3.7249676821001325E-2</v>
      </c>
      <c r="O91" s="138">
        <v>4.403490048746822E-2</v>
      </c>
      <c r="P91" s="138">
        <v>2.7082035443840247E-6</v>
      </c>
      <c r="Q91" s="138">
        <v>6.3191416035627253E-5</v>
      </c>
      <c r="R91" s="138">
        <v>7.4119254898931213E-4</v>
      </c>
      <c r="S91" s="138">
        <v>6.5060062460465043E-2</v>
      </c>
      <c r="T91" s="138">
        <v>2.3407661396517912E-2</v>
      </c>
      <c r="U91" s="138" t="s">
        <v>444</v>
      </c>
      <c r="V91" s="138">
        <v>3.433550025982187E-2</v>
      </c>
      <c r="W91" s="138">
        <v>8.1415893000000013E-4</v>
      </c>
      <c r="X91" s="138">
        <v>5.9038164122999998E-3</v>
      </c>
      <c r="Y91" s="138">
        <v>2.8902315184999999E-3</v>
      </c>
      <c r="Z91" s="138">
        <v>2.8902315184999999E-3</v>
      </c>
      <c r="AA91" s="138">
        <v>2.8902315184999999E-3</v>
      </c>
      <c r="AB91" s="138">
        <v>1.4574510967799999E-2</v>
      </c>
      <c r="AC91" s="138" t="s">
        <v>444</v>
      </c>
      <c r="AD91" s="138" t="s">
        <v>444</v>
      </c>
      <c r="AE91" s="55"/>
      <c r="AF91" s="147" t="s">
        <v>428</v>
      </c>
      <c r="AG91" s="147" t="s">
        <v>428</v>
      </c>
      <c r="AH91" s="147" t="s">
        <v>428</v>
      </c>
      <c r="AI91" s="147" t="s">
        <v>428</v>
      </c>
      <c r="AJ91" s="147" t="s">
        <v>428</v>
      </c>
      <c r="AK91" s="147">
        <v>8141.5892999999996</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9.7505407280264436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8.4240044406772674E-7</v>
      </c>
      <c r="X98" s="138" t="s">
        <v>428</v>
      </c>
      <c r="Y98" s="138" t="s">
        <v>428</v>
      </c>
      <c r="Z98" s="138" t="s">
        <v>428</v>
      </c>
      <c r="AA98" s="138" t="s">
        <v>428</v>
      </c>
      <c r="AB98" s="138" t="s">
        <v>428</v>
      </c>
      <c r="AC98" s="138" t="s">
        <v>428</v>
      </c>
      <c r="AD98" s="138">
        <v>5.3153886280726645</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4.7646814983730558E-2</v>
      </c>
      <c r="F99" s="138">
        <v>9.1563320729111872</v>
      </c>
      <c r="G99" s="138" t="s">
        <v>428</v>
      </c>
      <c r="H99" s="138">
        <v>12.242797514593327</v>
      </c>
      <c r="I99" s="138">
        <v>0.20523967730102671</v>
      </c>
      <c r="J99" s="138">
        <v>0.31510262544805767</v>
      </c>
      <c r="K99" s="138">
        <v>0.60413263460464883</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1165.1500000000001</v>
      </c>
      <c r="AL99" s="45" t="s">
        <v>245</v>
      </c>
    </row>
    <row r="100" spans="1:38" s="2" customFormat="1" ht="26.25" customHeight="1" thickBot="1" x14ac:dyDescent="0.3">
      <c r="A100" s="65" t="s">
        <v>243</v>
      </c>
      <c r="B100" s="65" t="s">
        <v>246</v>
      </c>
      <c r="C100" s="66" t="s">
        <v>408</v>
      </c>
      <c r="D100" s="79"/>
      <c r="E100" s="138">
        <v>0.69710805574396673</v>
      </c>
      <c r="F100" s="138">
        <v>27.660318885898146</v>
      </c>
      <c r="G100" s="138" t="s">
        <v>428</v>
      </c>
      <c r="H100" s="138">
        <v>34.335887231804705</v>
      </c>
      <c r="I100" s="138">
        <v>0.41227949674172593</v>
      </c>
      <c r="J100" s="138">
        <v>0.62667325852043987</v>
      </c>
      <c r="K100" s="138">
        <v>1.0003378991936114</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5846.8</v>
      </c>
      <c r="AL100" s="45" t="s">
        <v>245</v>
      </c>
    </row>
    <row r="101" spans="1:38" s="2" customFormat="1" ht="26.25" customHeight="1" thickBot="1" x14ac:dyDescent="0.3">
      <c r="A101" s="65" t="s">
        <v>243</v>
      </c>
      <c r="B101" s="65" t="s">
        <v>247</v>
      </c>
      <c r="C101" s="66" t="s">
        <v>248</v>
      </c>
      <c r="D101" s="79"/>
      <c r="E101" s="138">
        <v>7.0543402415291681E-2</v>
      </c>
      <c r="F101" s="138">
        <v>0.30354057703130533</v>
      </c>
      <c r="G101" s="138" t="s">
        <v>428</v>
      </c>
      <c r="H101" s="138">
        <v>1.4087618293257937</v>
      </c>
      <c r="I101" s="138">
        <v>1.2111770352860001E-2</v>
      </c>
      <c r="J101" s="138">
        <v>3.9897596456479993E-2</v>
      </c>
      <c r="K101" s="138">
        <v>9.9743991141200028E-2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7957.3384999999998</v>
      </c>
      <c r="AL101" s="45" t="s">
        <v>245</v>
      </c>
    </row>
    <row r="102" spans="1:38" s="2" customFormat="1" ht="26.25" customHeight="1" thickBot="1" x14ac:dyDescent="0.3">
      <c r="A102" s="65" t="s">
        <v>243</v>
      </c>
      <c r="B102" s="65" t="s">
        <v>249</v>
      </c>
      <c r="C102" s="66" t="s">
        <v>386</v>
      </c>
      <c r="D102" s="79"/>
      <c r="E102" s="138">
        <v>2.5729853916428573E-3</v>
      </c>
      <c r="F102" s="138">
        <v>1.2987503391977107</v>
      </c>
      <c r="G102" s="138" t="s">
        <v>428</v>
      </c>
      <c r="H102" s="138">
        <v>5.0934530888365037</v>
      </c>
      <c r="I102" s="138">
        <v>8.9108E-3</v>
      </c>
      <c r="J102" s="138">
        <v>0.20062800000000006</v>
      </c>
      <c r="K102" s="138">
        <v>1.3589935</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1726.8000000000002</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9.650016603289771E-4</v>
      </c>
      <c r="F104" s="138">
        <v>1.2866510952408484E-3</v>
      </c>
      <c r="G104" s="138" t="s">
        <v>428</v>
      </c>
      <c r="H104" s="138">
        <v>1.3206228644571558E-2</v>
      </c>
      <c r="I104" s="138">
        <v>1.4916418520547946E-5</v>
      </c>
      <c r="J104" s="138">
        <v>4.913643747945205E-5</v>
      </c>
      <c r="K104" s="138">
        <v>1.2284109369863012E-4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8.1</v>
      </c>
      <c r="AL104" s="45" t="s">
        <v>245</v>
      </c>
    </row>
    <row r="105" spans="1:38" s="2" customFormat="1" ht="26.25" customHeight="1" thickBot="1" x14ac:dyDescent="0.3">
      <c r="A105" s="65" t="s">
        <v>243</v>
      </c>
      <c r="B105" s="65" t="s">
        <v>254</v>
      </c>
      <c r="C105" s="66" t="s">
        <v>255</v>
      </c>
      <c r="D105" s="79"/>
      <c r="E105" s="138">
        <v>2.5483452305700826E-2</v>
      </c>
      <c r="F105" s="138">
        <v>0.12885679329720034</v>
      </c>
      <c r="G105" s="138" t="s">
        <v>428</v>
      </c>
      <c r="H105" s="138">
        <v>0.59704483099663108</v>
      </c>
      <c r="I105" s="138">
        <v>4.8259726027397266E-3</v>
      </c>
      <c r="J105" s="138">
        <v>7.583671232876712E-3</v>
      </c>
      <c r="K105" s="138">
        <v>1.6546191780821919E-2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69.900000000000006</v>
      </c>
      <c r="AL105" s="45" t="s">
        <v>245</v>
      </c>
    </row>
    <row r="106" spans="1:38" s="2" customFormat="1" ht="26.25" customHeight="1" thickBot="1" x14ac:dyDescent="0.3">
      <c r="A106" s="65" t="s">
        <v>243</v>
      </c>
      <c r="B106" s="65" t="s">
        <v>256</v>
      </c>
      <c r="C106" s="66" t="s">
        <v>257</v>
      </c>
      <c r="D106" s="79"/>
      <c r="E106" s="138">
        <v>1.242852726575342E-3</v>
      </c>
      <c r="F106" s="138">
        <v>5.026170874690367E-3</v>
      </c>
      <c r="G106" s="138" t="s">
        <v>428</v>
      </c>
      <c r="H106" s="138">
        <v>2.9118456447358113E-2</v>
      </c>
      <c r="I106" s="138">
        <v>2.4657534246575342E-4</v>
      </c>
      <c r="J106" s="138">
        <v>3.9452054794520547E-4</v>
      </c>
      <c r="K106" s="138">
        <v>8.3835616438356162E-4</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5</v>
      </c>
      <c r="AL106" s="45" t="s">
        <v>245</v>
      </c>
    </row>
    <row r="107" spans="1:38" s="2" customFormat="1" ht="26.25" customHeight="1" thickBot="1" x14ac:dyDescent="0.3">
      <c r="A107" s="65" t="s">
        <v>243</v>
      </c>
      <c r="B107" s="65" t="s">
        <v>258</v>
      </c>
      <c r="C107" s="66" t="s">
        <v>379</v>
      </c>
      <c r="D107" s="79"/>
      <c r="E107" s="138">
        <v>1.8871833827520005E-2</v>
      </c>
      <c r="F107" s="138">
        <v>0.25938000000000005</v>
      </c>
      <c r="G107" s="138" t="s">
        <v>428</v>
      </c>
      <c r="H107" s="138">
        <v>0.23015432124432006</v>
      </c>
      <c r="I107" s="138">
        <v>4.7159999999999997E-3</v>
      </c>
      <c r="J107" s="138">
        <v>6.2879999999999991E-2</v>
      </c>
      <c r="K107" s="138">
        <v>0.29867999999999995</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1572</v>
      </c>
      <c r="AL107" s="45" t="s">
        <v>245</v>
      </c>
    </row>
    <row r="108" spans="1:38" s="2" customFormat="1" ht="26.25" customHeight="1" thickBot="1" x14ac:dyDescent="0.3">
      <c r="A108" s="65" t="s">
        <v>243</v>
      </c>
      <c r="B108" s="65" t="s">
        <v>259</v>
      </c>
      <c r="C108" s="66" t="s">
        <v>380</v>
      </c>
      <c r="D108" s="79"/>
      <c r="E108" s="138">
        <v>8.0062351953463659E-2</v>
      </c>
      <c r="F108" s="138">
        <v>1.3420183090909088</v>
      </c>
      <c r="G108" s="138" t="s">
        <v>428</v>
      </c>
      <c r="H108" s="138">
        <v>1.6741711956366818</v>
      </c>
      <c r="I108" s="138">
        <v>2.4852190909090906E-2</v>
      </c>
      <c r="J108" s="138">
        <v>0.24852190909090904</v>
      </c>
      <c r="K108" s="138">
        <v>0.49704381818181809</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12426.095454545453</v>
      </c>
      <c r="AL108" s="45" t="s">
        <v>245</v>
      </c>
    </row>
    <row r="109" spans="1:38" s="2" customFormat="1" ht="26.25" customHeight="1" thickBot="1" x14ac:dyDescent="0.3">
      <c r="A109" s="65" t="s">
        <v>243</v>
      </c>
      <c r="B109" s="65" t="s">
        <v>260</v>
      </c>
      <c r="C109" s="66" t="s">
        <v>381</v>
      </c>
      <c r="D109" s="79"/>
      <c r="E109" s="138">
        <v>3.0366719385600004E-2</v>
      </c>
      <c r="F109" s="138">
        <v>0.64665751199999999</v>
      </c>
      <c r="G109" s="138" t="s">
        <v>428</v>
      </c>
      <c r="H109" s="138">
        <v>0.87362715770880017</v>
      </c>
      <c r="I109" s="138">
        <v>2.6448160000000002E-2</v>
      </c>
      <c r="J109" s="138">
        <v>0.14546487999999999</v>
      </c>
      <c r="K109" s="138">
        <v>0.14546487999999999</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1322.4079999999999</v>
      </c>
      <c r="AL109" s="45" t="s">
        <v>245</v>
      </c>
    </row>
    <row r="110" spans="1:38" s="2" customFormat="1" ht="26.25" customHeight="1" thickBot="1" x14ac:dyDescent="0.3">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3">
      <c r="A111" s="65" t="s">
        <v>243</v>
      </c>
      <c r="B111" s="65" t="s">
        <v>262</v>
      </c>
      <c r="C111" s="66" t="s">
        <v>376</v>
      </c>
      <c r="D111" s="79"/>
      <c r="E111" s="138">
        <v>1.1040577270382336E-2</v>
      </c>
      <c r="F111" s="138">
        <v>0.29178637400000002</v>
      </c>
      <c r="G111" s="138" t="s">
        <v>428</v>
      </c>
      <c r="H111" s="138">
        <v>0.19368463023359941</v>
      </c>
      <c r="I111" s="138">
        <v>6.3019879999999995E-4</v>
      </c>
      <c r="J111" s="138">
        <v>1.2153833999999999E-3</v>
      </c>
      <c r="K111" s="138">
        <v>2.7008519999999997E-3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162.14733333333334</v>
      </c>
      <c r="AL111" s="45" t="s">
        <v>245</v>
      </c>
    </row>
    <row r="112" spans="1:38" s="2" customFormat="1" ht="26.25" customHeight="1" thickBot="1" x14ac:dyDescent="0.3">
      <c r="A112" s="65" t="s">
        <v>263</v>
      </c>
      <c r="B112" s="65" t="s">
        <v>264</v>
      </c>
      <c r="C112" s="66" t="s">
        <v>265</v>
      </c>
      <c r="D112" s="67"/>
      <c r="E112" s="138">
        <v>15.6824333585785</v>
      </c>
      <c r="F112" s="138" t="s">
        <v>428</v>
      </c>
      <c r="G112" s="138" t="s">
        <v>428</v>
      </c>
      <c r="H112" s="138">
        <v>19.861068599999999</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407597399.99999994</v>
      </c>
      <c r="AL112" s="45" t="s">
        <v>418</v>
      </c>
    </row>
    <row r="113" spans="1:38" s="2" customFormat="1" ht="26.25" customHeight="1" thickBot="1" x14ac:dyDescent="0.3">
      <c r="A113" s="65" t="s">
        <v>263</v>
      </c>
      <c r="B113" s="80" t="s">
        <v>266</v>
      </c>
      <c r="C113" s="81" t="s">
        <v>267</v>
      </c>
      <c r="D113" s="67"/>
      <c r="E113" s="138">
        <v>6.5081059908934291</v>
      </c>
      <c r="F113" s="138" t="s">
        <v>429</v>
      </c>
      <c r="G113" s="138" t="s">
        <v>428</v>
      </c>
      <c r="H113" s="138">
        <v>38.662419496721654</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169150.22179013625</v>
      </c>
      <c r="AL113" s="148" t="s">
        <v>435</v>
      </c>
    </row>
    <row r="114" spans="1:38" s="2" customFormat="1" ht="26.25" customHeight="1" thickBot="1" x14ac:dyDescent="0.3">
      <c r="A114" s="65" t="s">
        <v>263</v>
      </c>
      <c r="B114" s="80" t="s">
        <v>268</v>
      </c>
      <c r="C114" s="81" t="s">
        <v>387</v>
      </c>
      <c r="D114" s="67"/>
      <c r="E114" s="138">
        <v>2.9154660646664724E-2</v>
      </c>
      <c r="F114" s="138" t="s">
        <v>444</v>
      </c>
      <c r="G114" s="138" t="s">
        <v>428</v>
      </c>
      <c r="H114" s="138">
        <v>9.8507499999999998E-2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757750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11.6832079574218</v>
      </c>
      <c r="F116" s="138" t="s">
        <v>429</v>
      </c>
      <c r="G116" s="138" t="s">
        <v>428</v>
      </c>
      <c r="H116" s="138">
        <v>12.815407107771007</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303654.73764309246</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4.5107349999999997E-2</v>
      </c>
      <c r="J119" s="138">
        <v>1.1110884999999999</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1730.4369999999999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8.6956000000000012E-3</v>
      </c>
      <c r="J120" s="138">
        <v>5.43475E-2</v>
      </c>
      <c r="K120" s="138">
        <v>0.21739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2173.9</v>
      </c>
      <c r="AL120" s="148" t="s">
        <v>434</v>
      </c>
    </row>
    <row r="121" spans="1:38" s="2" customFormat="1" ht="26.25" customHeight="1" thickBot="1" x14ac:dyDescent="0.3">
      <c r="A121" s="65" t="s">
        <v>263</v>
      </c>
      <c r="B121" s="65" t="s">
        <v>279</v>
      </c>
      <c r="C121" s="71" t="s">
        <v>280</v>
      </c>
      <c r="D121" s="68"/>
      <c r="E121" s="138" t="s">
        <v>444</v>
      </c>
      <c r="F121" s="138">
        <v>4.5877453385564202</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7.2991915864146719</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0.80249401205224891</v>
      </c>
      <c r="G125" s="138" t="s">
        <v>428</v>
      </c>
      <c r="H125" s="138" t="s">
        <v>428</v>
      </c>
      <c r="I125" s="138">
        <v>7.2290840549999992E-5</v>
      </c>
      <c r="J125" s="138">
        <v>4.7974830546818184E-4</v>
      </c>
      <c r="K125" s="138">
        <v>1.0142623992318183E-3</v>
      </c>
      <c r="L125" s="138" t="s">
        <v>444</v>
      </c>
      <c r="M125" s="138" t="s">
        <v>428</v>
      </c>
      <c r="N125" s="138" t="s">
        <v>428</v>
      </c>
      <c r="O125" s="138" t="s">
        <v>428</v>
      </c>
      <c r="P125" s="138">
        <v>1.8678485443542826E-2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2111.3191984848486</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t="s">
        <v>430</v>
      </c>
      <c r="I126" s="138" t="s">
        <v>444</v>
      </c>
      <c r="J126" s="138" t="s">
        <v>444</v>
      </c>
      <c r="K126" s="138" t="s">
        <v>444</v>
      </c>
      <c r="L126" s="138" t="s">
        <v>444</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1.7399999999999999E-2</v>
      </c>
      <c r="F129" s="138">
        <v>0.14799999999999999</v>
      </c>
      <c r="G129" s="138">
        <v>9.3999999999999997E-4</v>
      </c>
      <c r="H129" s="138" t="s">
        <v>444</v>
      </c>
      <c r="I129" s="138">
        <v>8.0000000000000007E-5</v>
      </c>
      <c r="J129" s="138">
        <v>1.3999999999999999E-4</v>
      </c>
      <c r="K129" s="138">
        <v>2.0000000000000001E-4</v>
      </c>
      <c r="L129" s="138">
        <v>2.8000000000000003E-6</v>
      </c>
      <c r="M129" s="138">
        <v>1.4000000000000002E-3</v>
      </c>
      <c r="N129" s="138">
        <v>2.5999999999999999E-2</v>
      </c>
      <c r="O129" s="138">
        <v>2E-3</v>
      </c>
      <c r="P129" s="138">
        <v>1.1200000000000001E-3</v>
      </c>
      <c r="Q129" s="138">
        <v>0.57949742896880585</v>
      </c>
      <c r="R129" s="138">
        <v>0.55987151466984553</v>
      </c>
      <c r="S129" s="138">
        <v>0.3088946287833631</v>
      </c>
      <c r="T129" s="138">
        <v>2.8000000000000004E-3</v>
      </c>
      <c r="U129" s="138" t="s">
        <v>430</v>
      </c>
      <c r="V129" s="138" t="s">
        <v>444</v>
      </c>
      <c r="W129" s="138">
        <v>7.7430143999999992E-2</v>
      </c>
      <c r="X129" s="138">
        <v>5.568327067669171E-6</v>
      </c>
      <c r="Y129" s="138">
        <v>2.4129417293233075E-5</v>
      </c>
      <c r="Z129" s="138">
        <v>2.4129417293233075E-5</v>
      </c>
      <c r="AA129" s="138" t="s">
        <v>444</v>
      </c>
      <c r="AB129" s="138">
        <v>5.3827161654135321E-5</v>
      </c>
      <c r="AC129" s="138">
        <v>1.85610902255639E-2</v>
      </c>
      <c r="AD129" s="138">
        <v>3.2000000000000001E-2</v>
      </c>
      <c r="AE129" s="55"/>
      <c r="AF129" s="147" t="s">
        <v>428</v>
      </c>
      <c r="AG129" s="147" t="s">
        <v>428</v>
      </c>
      <c r="AH129" s="147" t="s">
        <v>428</v>
      </c>
      <c r="AI129" s="147" t="s">
        <v>428</v>
      </c>
      <c r="AJ129" s="147" t="s">
        <v>428</v>
      </c>
      <c r="AK129" s="147">
        <v>20</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1.815E-3</v>
      </c>
      <c r="F133" s="138">
        <v>2.8599999999999997E-5</v>
      </c>
      <c r="G133" s="138">
        <v>2.4859999999999997E-4</v>
      </c>
      <c r="H133" s="138" t="s">
        <v>444</v>
      </c>
      <c r="I133" s="138">
        <v>7.6340000000000004E-5</v>
      </c>
      <c r="J133" s="138">
        <v>7.6340000000000004E-5</v>
      </c>
      <c r="K133" s="138">
        <v>8.483199999999999E-5</v>
      </c>
      <c r="L133" s="138" t="s">
        <v>444</v>
      </c>
      <c r="M133" s="138">
        <v>3.0800000000000006E-4</v>
      </c>
      <c r="N133" s="138">
        <v>6.6066000000000001E-5</v>
      </c>
      <c r="O133" s="138">
        <v>1.1065999999999999E-5</v>
      </c>
      <c r="P133" s="138">
        <v>3.2780000000000001E-3</v>
      </c>
      <c r="Q133" s="138">
        <v>2.9941999999999999E-5</v>
      </c>
      <c r="R133" s="138">
        <v>2.9832000000000002E-5</v>
      </c>
      <c r="S133" s="138">
        <v>2.7345999999999999E-5</v>
      </c>
      <c r="T133" s="138">
        <v>3.8125999999999994E-5</v>
      </c>
      <c r="U133" s="138">
        <v>4.3516000000000001E-5</v>
      </c>
      <c r="V133" s="138">
        <v>3.5226400000000003E-4</v>
      </c>
      <c r="W133" s="138">
        <v>5.94E-5</v>
      </c>
      <c r="X133" s="138">
        <v>2.9039999999999997E-8</v>
      </c>
      <c r="Y133" s="138">
        <v>1.5862E-8</v>
      </c>
      <c r="Z133" s="138">
        <v>1.4168E-8</v>
      </c>
      <c r="AA133" s="138">
        <v>1.5378E-8</v>
      </c>
      <c r="AB133" s="138">
        <v>7.4448000000000006E-8</v>
      </c>
      <c r="AC133" s="138">
        <v>3.3E-4</v>
      </c>
      <c r="AD133" s="138">
        <v>9.0200000000000002E-4</v>
      </c>
      <c r="AE133" s="55"/>
      <c r="AF133" s="147" t="s">
        <v>428</v>
      </c>
      <c r="AG133" s="147" t="s">
        <v>428</v>
      </c>
      <c r="AH133" s="147" t="s">
        <v>428</v>
      </c>
      <c r="AI133" s="147" t="s">
        <v>428</v>
      </c>
      <c r="AJ133" s="147" t="s">
        <v>428</v>
      </c>
      <c r="AK133" s="147">
        <v>2200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0.65464327440000003</v>
      </c>
      <c r="X135" s="138">
        <v>1.9530191019600002E-4</v>
      </c>
      <c r="Y135" s="138">
        <v>8.8376842044000003E-4</v>
      </c>
      <c r="Z135" s="138">
        <v>8.8376842044000003E-4</v>
      </c>
      <c r="AA135" s="138" t="s">
        <v>444</v>
      </c>
      <c r="AB135" s="138">
        <v>1.9628387510760002E-3</v>
      </c>
      <c r="AC135" s="138" t="s">
        <v>444</v>
      </c>
      <c r="AD135" s="138">
        <v>1.1128935664799999</v>
      </c>
      <c r="AE135" s="55"/>
      <c r="AF135" s="147" t="s">
        <v>428</v>
      </c>
      <c r="AG135" s="147" t="s">
        <v>428</v>
      </c>
      <c r="AH135" s="147" t="s">
        <v>428</v>
      </c>
      <c r="AI135" s="147" t="s">
        <v>428</v>
      </c>
      <c r="AJ135" s="147" t="s">
        <v>428</v>
      </c>
      <c r="AK135" s="147">
        <v>2.1821442480000002</v>
      </c>
      <c r="AL135" s="148" t="s">
        <v>432</v>
      </c>
    </row>
    <row r="136" spans="1:38" s="2" customFormat="1" ht="26.25" customHeight="1" thickBot="1" x14ac:dyDescent="0.3">
      <c r="A136" s="65" t="s">
        <v>288</v>
      </c>
      <c r="B136" s="65" t="s">
        <v>313</v>
      </c>
      <c r="C136" s="66" t="s">
        <v>314</v>
      </c>
      <c r="D136" s="67"/>
      <c r="E136" s="138" t="s">
        <v>428</v>
      </c>
      <c r="F136" s="138">
        <v>5.4133298190000003E-3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0.36773132000000003</v>
      </c>
      <c r="J139" s="138">
        <v>0.36773132000000003</v>
      </c>
      <c r="K139" s="138">
        <v>0.36773132000000003</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5.5879924044005049</v>
      </c>
      <c r="X139" s="138">
        <v>1.4874311576047142E-2</v>
      </c>
      <c r="Y139" s="138">
        <v>2.5885262360862107E-2</v>
      </c>
      <c r="Z139" s="138">
        <v>1.6430281293041395E-2</v>
      </c>
      <c r="AA139" s="138">
        <v>8.6059823242038932E-4</v>
      </c>
      <c r="AB139" s="138">
        <v>5.8050453462371039E-2</v>
      </c>
      <c r="AC139" s="138" t="s">
        <v>444</v>
      </c>
      <c r="AD139" s="138">
        <v>18.885510899912404</v>
      </c>
      <c r="AE139" s="55"/>
      <c r="AF139" s="147" t="s">
        <v>428</v>
      </c>
      <c r="AG139" s="147" t="s">
        <v>428</v>
      </c>
      <c r="AH139" s="147" t="s">
        <v>428</v>
      </c>
      <c r="AI139" s="147" t="s">
        <v>428</v>
      </c>
      <c r="AJ139" s="147" t="s">
        <v>428</v>
      </c>
      <c r="AK139" s="147">
        <v>2</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180.21296687519086</v>
      </c>
      <c r="F141" s="19">
        <f t="shared" ref="F141:AD141" si="0">SUM(F14:F140)</f>
        <v>130.4450951433659</v>
      </c>
      <c r="G141" s="19">
        <f t="shared" si="0"/>
        <v>144.66448474764186</v>
      </c>
      <c r="H141" s="19">
        <f t="shared" si="0"/>
        <v>130.21064408051771</v>
      </c>
      <c r="I141" s="19">
        <f t="shared" si="0"/>
        <v>19.304618837840685</v>
      </c>
      <c r="J141" s="19">
        <f t="shared" si="0"/>
        <v>32.223384448316473</v>
      </c>
      <c r="K141" s="19">
        <f t="shared" si="0"/>
        <v>82.068698101673547</v>
      </c>
      <c r="L141" s="19">
        <f t="shared" si="0"/>
        <v>3.8914037011686733</v>
      </c>
      <c r="M141" s="19">
        <f t="shared" si="0"/>
        <v>341.4455430130464</v>
      </c>
      <c r="N141" s="19">
        <f t="shared" si="0"/>
        <v>16.802774758968425</v>
      </c>
      <c r="O141" s="19">
        <f t="shared" si="0"/>
        <v>0.60200744424868102</v>
      </c>
      <c r="P141" s="19">
        <f t="shared" si="0"/>
        <v>0.47569396988825419</v>
      </c>
      <c r="Q141" s="19">
        <f t="shared" si="0"/>
        <v>1.9073900000000508</v>
      </c>
      <c r="R141" s="19">
        <f>SUM(R14:R140)</f>
        <v>5.9419723485946214</v>
      </c>
      <c r="S141" s="19">
        <f t="shared" si="0"/>
        <v>40.907712771866692</v>
      </c>
      <c r="T141" s="19">
        <f t="shared" si="0"/>
        <v>32.04272131613736</v>
      </c>
      <c r="U141" s="19">
        <f t="shared" si="0"/>
        <v>5.5802601026890963</v>
      </c>
      <c r="V141" s="19">
        <f t="shared" si="0"/>
        <v>60.235380193808062</v>
      </c>
      <c r="W141" s="19">
        <f t="shared" si="0"/>
        <v>26.642143276651925</v>
      </c>
      <c r="X141" s="19">
        <f t="shared" si="0"/>
        <v>3.6334693254784591</v>
      </c>
      <c r="Y141" s="19">
        <f t="shared" si="0"/>
        <v>6.5913255871496235</v>
      </c>
      <c r="Z141" s="19">
        <f t="shared" si="0"/>
        <v>2.98496247291108</v>
      </c>
      <c r="AA141" s="19">
        <f t="shared" si="0"/>
        <v>2.4035067473843874</v>
      </c>
      <c r="AB141" s="19">
        <f t="shared" si="0"/>
        <v>15.613264132923552</v>
      </c>
      <c r="AC141" s="19">
        <f t="shared" si="0"/>
        <v>7.90991369843006</v>
      </c>
      <c r="AD141" s="19">
        <f t="shared" si="0"/>
        <v>30.209840023441533</v>
      </c>
      <c r="AE141" s="56"/>
      <c r="AF141" s="145">
        <f>SUM(AF14:AF140)</f>
        <v>320141.5791835062</v>
      </c>
      <c r="AG141" s="145">
        <f t="shared" ref="AG141:AI141" si="1">SUM(AG14:AG140)</f>
        <v>110031.04356514935</v>
      </c>
      <c r="AH141" s="145">
        <f t="shared" si="1"/>
        <v>129163.45275729711</v>
      </c>
      <c r="AI141" s="145">
        <f t="shared" si="1"/>
        <v>4738.7957513616557</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18.698563800578462</v>
      </c>
      <c r="F143" s="139">
        <v>14.858666763502326</v>
      </c>
      <c r="G143" s="139">
        <v>0.5146026107031626</v>
      </c>
      <c r="H143" s="139">
        <v>1.4525542281079835</v>
      </c>
      <c r="I143" s="139">
        <v>0.35161005422388486</v>
      </c>
      <c r="J143" s="139">
        <v>0.35161005422388492</v>
      </c>
      <c r="K143" s="139">
        <v>0.35161005422388492</v>
      </c>
      <c r="L143" s="139">
        <v>0.21277057307719485</v>
      </c>
      <c r="M143" s="139">
        <v>145.02029967238022</v>
      </c>
      <c r="N143" s="139">
        <v>3.9787865815708532</v>
      </c>
      <c r="O143" s="139">
        <v>2.722718321994267E-4</v>
      </c>
      <c r="P143" s="139">
        <v>1.2374799012695165E-2</v>
      </c>
      <c r="Q143" s="139">
        <v>4.126555427953004E-4</v>
      </c>
      <c r="R143" s="139">
        <v>9.7532017897185071E-3</v>
      </c>
      <c r="S143" s="139">
        <v>6.9034626172845446E-3</v>
      </c>
      <c r="T143" s="139">
        <v>3.0674091528509933E-3</v>
      </c>
      <c r="U143" s="139">
        <v>2.8076742119174843E-4</v>
      </c>
      <c r="V143" s="139">
        <v>4.658149216640816E-2</v>
      </c>
      <c r="W143" s="139">
        <v>0.97204249999999992</v>
      </c>
      <c r="X143" s="139">
        <v>1.45001584416E-2</v>
      </c>
      <c r="Y143" s="139">
        <v>1.7654572110699998E-2</v>
      </c>
      <c r="Z143" s="139">
        <v>1.18107830159E-2</v>
      </c>
      <c r="AA143" s="139">
        <v>1.77766012228E-2</v>
      </c>
      <c r="AB143" s="139">
        <v>6.1742114791000002E-2</v>
      </c>
      <c r="AC143" s="139">
        <v>9.7204249999999996E-4</v>
      </c>
      <c r="AD143" s="139">
        <v>1.9546360000000001E-4</v>
      </c>
      <c r="AE143" s="58"/>
      <c r="AF143" s="144">
        <v>66392.425930556681</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5.7601795500599815</v>
      </c>
      <c r="F144" s="139">
        <v>0.71539303236153706</v>
      </c>
      <c r="G144" s="139">
        <v>0.261812768718511</v>
      </c>
      <c r="H144" s="139">
        <v>1.3172957769527783E-2</v>
      </c>
      <c r="I144" s="139">
        <v>0.80174511599606335</v>
      </c>
      <c r="J144" s="139">
        <v>0.80174511599606324</v>
      </c>
      <c r="K144" s="139">
        <v>0.80174511599606335</v>
      </c>
      <c r="L144" s="139">
        <v>0.5202997369058201</v>
      </c>
      <c r="M144" s="139">
        <v>4.1074669784206996</v>
      </c>
      <c r="N144" s="139">
        <v>3.2726403821471184E-2</v>
      </c>
      <c r="O144" s="139">
        <v>2.0627179583859689E-5</v>
      </c>
      <c r="P144" s="139">
        <v>2.0516423086115038E-3</v>
      </c>
      <c r="Q144" s="139">
        <v>4.0175649349498387E-5</v>
      </c>
      <c r="R144" s="139">
        <v>3.2078179096089324E-3</v>
      </c>
      <c r="S144" s="139">
        <v>2.1540945758255635E-3</v>
      </c>
      <c r="T144" s="139">
        <v>9.8689365608753521E-5</v>
      </c>
      <c r="U144" s="139">
        <v>3.9096939531277403E-5</v>
      </c>
      <c r="V144" s="139">
        <v>7.0050878210833039E-3</v>
      </c>
      <c r="W144" s="139">
        <v>0.27205309999999999</v>
      </c>
      <c r="X144" s="139">
        <v>9.8039546682999988E-3</v>
      </c>
      <c r="Y144" s="139">
        <v>1.09980837981E-2</v>
      </c>
      <c r="Z144" s="139">
        <v>8.6146038297999997E-3</v>
      </c>
      <c r="AA144" s="139">
        <v>9.1559573464999999E-3</v>
      </c>
      <c r="AB144" s="139">
        <v>3.8572599642699996E-2</v>
      </c>
      <c r="AC144" s="139">
        <v>2.7205330000000001E-4</v>
      </c>
      <c r="AD144" s="139">
        <v>5.6453499999999997E-5</v>
      </c>
      <c r="AE144" s="58"/>
      <c r="AF144" s="144">
        <v>16479.639731564454</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26.554578063692805</v>
      </c>
      <c r="F145" s="139">
        <v>1.2123597333611369</v>
      </c>
      <c r="G145" s="139">
        <v>0.49846224536424577</v>
      </c>
      <c r="H145" s="139">
        <v>9.6929559277529869E-3</v>
      </c>
      <c r="I145" s="139">
        <v>0.7668032024816267</v>
      </c>
      <c r="J145" s="139">
        <v>0.7668032024816267</v>
      </c>
      <c r="K145" s="139">
        <v>0.76680320248162648</v>
      </c>
      <c r="L145" s="139">
        <v>0.44950478415692963</v>
      </c>
      <c r="M145" s="139">
        <v>5.2874092731056592</v>
      </c>
      <c r="N145" s="139">
        <v>7.1054578347769324E-3</v>
      </c>
      <c r="O145" s="139">
        <v>3.6003997962657893E-5</v>
      </c>
      <c r="P145" s="139">
        <v>3.7884551534769131E-3</v>
      </c>
      <c r="Q145" s="139">
        <v>7.178424688079718E-5</v>
      </c>
      <c r="R145" s="139">
        <v>6.0587011683201917E-3</v>
      </c>
      <c r="S145" s="139">
        <v>4.0635096925960975E-3</v>
      </c>
      <c r="T145" s="139">
        <v>1.473722275184105E-4</v>
      </c>
      <c r="U145" s="139">
        <v>7.1560497836278589E-5</v>
      </c>
      <c r="V145" s="139">
        <v>1.2874177139194592E-2</v>
      </c>
      <c r="W145" s="139">
        <v>0.2108756</v>
      </c>
      <c r="X145" s="139">
        <v>3.0125015313999999E-3</v>
      </c>
      <c r="Y145" s="139">
        <v>1.8242370385400001E-2</v>
      </c>
      <c r="Z145" s="139">
        <v>2.0384593697300002E-2</v>
      </c>
      <c r="AA145" s="139">
        <v>4.6861134936999997E-3</v>
      </c>
      <c r="AB145" s="139">
        <v>4.6325579107800011E-2</v>
      </c>
      <c r="AC145" s="139">
        <v>1.61304E-4</v>
      </c>
      <c r="AD145" s="139">
        <v>4.05579E-5</v>
      </c>
      <c r="AE145" s="58"/>
      <c r="AF145" s="144">
        <v>30897.649345501919</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4.838622204938995E-2</v>
      </c>
      <c r="F146" s="139">
        <v>0.32373916970235128</v>
      </c>
      <c r="G146" s="139">
        <v>1.5029813648041559E-3</v>
      </c>
      <c r="H146" s="139">
        <v>2.8747688282520682E-4</v>
      </c>
      <c r="I146" s="139">
        <v>6.746897518246359E-3</v>
      </c>
      <c r="J146" s="139">
        <v>6.7468975182463581E-3</v>
      </c>
      <c r="K146" s="139">
        <v>6.746897518246359E-3</v>
      </c>
      <c r="L146" s="139">
        <v>9.1006367590236838E-4</v>
      </c>
      <c r="M146" s="139">
        <v>2.6249601273832233</v>
      </c>
      <c r="N146" s="139">
        <v>1.5114254702354751E-2</v>
      </c>
      <c r="O146" s="139">
        <v>9.0419700764425047E-5</v>
      </c>
      <c r="P146" s="139">
        <v>4.3586459579320515E-5</v>
      </c>
      <c r="Q146" s="139">
        <v>1.5029813648041555E-6</v>
      </c>
      <c r="R146" s="139">
        <v>4.0805824313620913E-4</v>
      </c>
      <c r="S146" s="139">
        <v>1.5278461575774166E-2</v>
      </c>
      <c r="T146" s="139">
        <v>6.3685857501652021E-4</v>
      </c>
      <c r="U146" s="139">
        <v>9.0027517811846594E-5</v>
      </c>
      <c r="V146" s="139">
        <v>8.9933662126695998E-3</v>
      </c>
      <c r="W146" s="139">
        <v>4.2243999999999997E-3</v>
      </c>
      <c r="X146" s="139">
        <v>6.0204107700000002E-5</v>
      </c>
      <c r="Y146" s="139">
        <v>1.047392002E-4</v>
      </c>
      <c r="Z146" s="139">
        <v>3.9119184100000004E-5</v>
      </c>
      <c r="AA146" s="139">
        <v>1.21812764E-4</v>
      </c>
      <c r="AB146" s="139">
        <v>3.25875256E-4</v>
      </c>
      <c r="AC146" s="139">
        <v>4.2243999999999997E-6</v>
      </c>
      <c r="AD146" s="139">
        <v>3.5880000000000002E-6</v>
      </c>
      <c r="AE146" s="58"/>
      <c r="AF146" s="144">
        <v>224.35412432150213</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2.8817886099256449</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0.43501353173378682</v>
      </c>
      <c r="J148" s="139">
        <v>0.83973061246229941</v>
      </c>
      <c r="K148" s="139">
        <v>1.0726185835174999</v>
      </c>
      <c r="L148" s="139">
        <v>9.8603707034905494E-2</v>
      </c>
      <c r="M148" s="139" t="s">
        <v>428</v>
      </c>
      <c r="N148" s="139">
        <v>3.2323497918206878</v>
      </c>
      <c r="O148" s="139">
        <v>1.4178208615234493E-2</v>
      </c>
      <c r="P148" s="139">
        <v>0</v>
      </c>
      <c r="Q148" s="139">
        <v>3.6958471016865523E-2</v>
      </c>
      <c r="R148" s="139">
        <v>1.2062018020009693</v>
      </c>
      <c r="S148" s="139">
        <v>26.481295352679339</v>
      </c>
      <c r="T148" s="139">
        <v>0.18543702265959336</v>
      </c>
      <c r="U148" s="139">
        <v>2.1452371670349999E-2</v>
      </c>
      <c r="V148" s="139">
        <v>8.6149782662926118</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0.20555720779349843</v>
      </c>
      <c r="J149" s="139">
        <v>0.38066149591388598</v>
      </c>
      <c r="K149" s="139">
        <v>0.76132299182777197</v>
      </c>
      <c r="L149" s="139">
        <v>8.0700237133743847E-3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165.14107931099286</v>
      </c>
      <c r="F152" s="13">
        <f t="shared" ref="F152:AD152" si="2">SUM(F$141, F$151, IF(AND(ISNUMBER(SEARCH($B$4,"AT|BE|CH|GB|IE|LT|LU|NL")),SUM(F$143:F$149)&gt;0),SUM(F$143:F$149)-SUM(F$27:F$33),0))</f>
        <v>124.71894603188727</v>
      </c>
      <c r="G152" s="13">
        <f t="shared" si="2"/>
        <v>144.28197310923119</v>
      </c>
      <c r="H152" s="13">
        <f t="shared" si="2"/>
        <v>130.01592930915854</v>
      </c>
      <c r="I152" s="13">
        <f t="shared" si="2"/>
        <v>18.420951961204942</v>
      </c>
      <c r="J152" s="13">
        <f t="shared" si="2"/>
        <v>31.195897287937193</v>
      </c>
      <c r="K152" s="13">
        <f t="shared" si="2"/>
        <v>80.885877126453181</v>
      </c>
      <c r="L152" s="13">
        <f t="shared" si="2"/>
        <v>3.4136405886026635</v>
      </c>
      <c r="M152" s="13">
        <f t="shared" si="2"/>
        <v>321.17161301759074</v>
      </c>
      <c r="N152" s="13">
        <f t="shared" si="2"/>
        <v>15.55994153965711</v>
      </c>
      <c r="O152" s="13">
        <f t="shared" si="2"/>
        <v>0.59849844992021184</v>
      </c>
      <c r="P152" s="13">
        <f t="shared" si="2"/>
        <v>0.47182457773033681</v>
      </c>
      <c r="Q152" s="13">
        <f t="shared" si="2"/>
        <v>1.8983118753195545</v>
      </c>
      <c r="R152" s="13">
        <f t="shared" si="2"/>
        <v>5.6435890587050359</v>
      </c>
      <c r="S152" s="13">
        <f t="shared" si="2"/>
        <v>34.463272988396739</v>
      </c>
      <c r="T152" s="13">
        <f t="shared" si="2"/>
        <v>31.997133834867856</v>
      </c>
      <c r="U152" s="13">
        <f t="shared" si="2"/>
        <v>5.5749685646012832</v>
      </c>
      <c r="V152" s="13">
        <f t="shared" si="2"/>
        <v>58.130850371800548</v>
      </c>
      <c r="W152" s="13">
        <f t="shared" si="2"/>
        <v>26.300157076651924</v>
      </c>
      <c r="X152" s="13">
        <f t="shared" si="2"/>
        <v>3.6253094361913591</v>
      </c>
      <c r="Y152" s="13">
        <f t="shared" si="2"/>
        <v>6.5763098826781237</v>
      </c>
      <c r="Z152" s="13">
        <f t="shared" si="2"/>
        <v>2.9710881441446801</v>
      </c>
      <c r="AA152" s="13">
        <f t="shared" si="2"/>
        <v>2.3946925456080872</v>
      </c>
      <c r="AB152" s="13">
        <f t="shared" si="2"/>
        <v>15.567400008622252</v>
      </c>
      <c r="AC152" s="13">
        <f t="shared" si="2"/>
        <v>7.9095905833300604</v>
      </c>
      <c r="AD152" s="13">
        <f t="shared" si="2"/>
        <v>30.209770996441534</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165.14107931099286</v>
      </c>
      <c r="F154" s="13">
        <f>SUM(F$141, F$153, -1 * IF(OR($B$6=2005,$B$6&gt;=2020),SUM(F$99:F$122),0), IF(AND(ISNUMBER(SEARCH($B$4,"AT|BE|CH|GB|IE|LT|LU|NL")),SUM(F$143:F$149)&gt;0),SUM(F$143:F$149)-SUM(F$27:F$33),0))</f>
        <v>124.71894603188727</v>
      </c>
      <c r="G154" s="13">
        <f>SUM(G$141, G$153, IF(AND(ISNUMBER(SEARCH($B$4,"AT|BE|CH|GB|IE|LT|LU|NL")),SUM(G$143:G$149)&gt;0),SUM(G$143:G$149)-SUM(G$27:G$33),0))</f>
        <v>144.28197310923119</v>
      </c>
      <c r="H154" s="13">
        <f>SUM(H$141, H$153, IF(AND(ISNUMBER(SEARCH($B$4,"AT|BE|CH|GB|IE|LT|LU|NL")),SUM(H$143:H$149)&gt;0),SUM(H$143:H$149)-SUM(H$27:H$33),0))</f>
        <v>130.01592930915854</v>
      </c>
      <c r="I154" s="13">
        <f t="shared" ref="I154:AD154" si="3">SUM(I$141, I$153, IF(AND(ISNUMBER(SEARCH($B$4,"AT|BE|CH|GB|IE|LT|LU|NL")),SUM(I$143:I$149)&gt;0),SUM(I$143:I$149)-SUM(I$27:I$33),0))</f>
        <v>18.420951961204942</v>
      </c>
      <c r="J154" s="13">
        <f t="shared" si="3"/>
        <v>31.195897287937193</v>
      </c>
      <c r="K154" s="13">
        <f t="shared" si="3"/>
        <v>80.885877126453181</v>
      </c>
      <c r="L154" s="13">
        <f t="shared" si="3"/>
        <v>3.4136405886026635</v>
      </c>
      <c r="M154" s="13">
        <f t="shared" si="3"/>
        <v>321.17161301759074</v>
      </c>
      <c r="N154" s="13">
        <f t="shared" si="3"/>
        <v>15.55994153965711</v>
      </c>
      <c r="O154" s="13">
        <f t="shared" si="3"/>
        <v>0.59849844992021184</v>
      </c>
      <c r="P154" s="13">
        <f t="shared" si="3"/>
        <v>0.47182457773033681</v>
      </c>
      <c r="Q154" s="13">
        <f t="shared" si="3"/>
        <v>1.8983118753195545</v>
      </c>
      <c r="R154" s="13">
        <f t="shared" si="3"/>
        <v>5.6435890587050359</v>
      </c>
      <c r="S154" s="13">
        <f t="shared" si="3"/>
        <v>34.463272988396739</v>
      </c>
      <c r="T154" s="13">
        <f t="shared" si="3"/>
        <v>31.997133834867856</v>
      </c>
      <c r="U154" s="13">
        <f t="shared" si="3"/>
        <v>5.5749685646012832</v>
      </c>
      <c r="V154" s="13">
        <f t="shared" si="3"/>
        <v>58.130850371800548</v>
      </c>
      <c r="W154" s="13">
        <f t="shared" si="3"/>
        <v>26.300157076651924</v>
      </c>
      <c r="X154" s="13">
        <f t="shared" si="3"/>
        <v>3.6253094361913591</v>
      </c>
      <c r="Y154" s="13">
        <f t="shared" si="3"/>
        <v>6.5763098826781237</v>
      </c>
      <c r="Z154" s="13">
        <f t="shared" si="3"/>
        <v>2.9710881441446801</v>
      </c>
      <c r="AA154" s="13">
        <f t="shared" si="3"/>
        <v>2.3946925456080872</v>
      </c>
      <c r="AB154" s="13">
        <f t="shared" si="3"/>
        <v>15.567400008622252</v>
      </c>
      <c r="AC154" s="13">
        <f t="shared" si="3"/>
        <v>7.9095905833300604</v>
      </c>
      <c r="AD154" s="13">
        <f t="shared" si="3"/>
        <v>30.209770996441534</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6.6633829171464347</v>
      </c>
      <c r="F157" s="141">
        <v>0.22466176360975368</v>
      </c>
      <c r="G157" s="141">
        <v>0.41239764771881082</v>
      </c>
      <c r="H157" s="141" t="s">
        <v>444</v>
      </c>
      <c r="I157" s="141">
        <v>8.1367303891657083E-2</v>
      </c>
      <c r="J157" s="141">
        <v>8.1367303891657083E-2</v>
      </c>
      <c r="K157" s="141">
        <v>8.1367303891657083E-2</v>
      </c>
      <c r="L157" s="141">
        <v>3.9056305867995397E-2</v>
      </c>
      <c r="M157" s="141">
        <v>1.8173602547694179</v>
      </c>
      <c r="N157" s="141">
        <v>1.7320530797177872E-3</v>
      </c>
      <c r="O157" s="141">
        <v>1.2990398097883403E-4</v>
      </c>
      <c r="P157" s="141">
        <v>2.5980796195766804E-3</v>
      </c>
      <c r="Q157" s="141">
        <v>6.4951990489417011E-4</v>
      </c>
      <c r="R157" s="141">
        <v>4.3301326992944682E-3</v>
      </c>
      <c r="S157" s="141">
        <v>4.7631459692239145E-3</v>
      </c>
      <c r="T157" s="141">
        <v>1.7320530797177873E-4</v>
      </c>
      <c r="U157" s="141">
        <v>2.3815729846119573E-3</v>
      </c>
      <c r="V157" s="141">
        <v>0.62786924139769784</v>
      </c>
      <c r="W157" s="141" t="s">
        <v>444</v>
      </c>
      <c r="X157" s="141" t="s">
        <v>444</v>
      </c>
      <c r="Y157" s="141" t="s">
        <v>444</v>
      </c>
      <c r="Z157" s="141" t="s">
        <v>444</v>
      </c>
      <c r="AA157" s="141" t="s">
        <v>444</v>
      </c>
      <c r="AB157" s="141" t="s">
        <v>444</v>
      </c>
      <c r="AC157" s="141" t="s">
        <v>444</v>
      </c>
      <c r="AD157" s="141" t="s">
        <v>444</v>
      </c>
      <c r="AE157" s="58"/>
      <c r="AF157" s="142">
        <v>21650.663496472338</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0.22839797607496137</v>
      </c>
      <c r="F158" s="141">
        <v>5.6370015492822161E-3</v>
      </c>
      <c r="G158" s="141">
        <v>1.1365611626381708E-2</v>
      </c>
      <c r="H158" s="141" t="s">
        <v>444</v>
      </c>
      <c r="I158" s="141">
        <v>1.2209374906430601E-3</v>
      </c>
      <c r="J158" s="141">
        <v>1.2209374906430601E-3</v>
      </c>
      <c r="K158" s="141">
        <v>1.2209374906430601E-3</v>
      </c>
      <c r="L158" s="141">
        <v>5.8604999550866883E-4</v>
      </c>
      <c r="M158" s="141">
        <v>7.935541900885143E-2</v>
      </c>
      <c r="N158" s="141">
        <v>4.776782055775919E-5</v>
      </c>
      <c r="O158" s="141">
        <v>3.5825865418319388E-6</v>
      </c>
      <c r="P158" s="141">
        <v>7.1651730836638775E-5</v>
      </c>
      <c r="Q158" s="141">
        <v>1.7912932709159694E-5</v>
      </c>
      <c r="R158" s="141">
        <v>1.1941955139439797E-4</v>
      </c>
      <c r="S158" s="141">
        <v>1.3136150653383777E-4</v>
      </c>
      <c r="T158" s="141">
        <v>4.776782055775919E-6</v>
      </c>
      <c r="U158" s="141">
        <v>6.5680753266918887E-5</v>
      </c>
      <c r="V158" s="141">
        <v>1.7315834952187706E-2</v>
      </c>
      <c r="W158" s="141" t="s">
        <v>444</v>
      </c>
      <c r="X158" s="141" t="s">
        <v>444</v>
      </c>
      <c r="Y158" s="141" t="s">
        <v>444</v>
      </c>
      <c r="Z158" s="141" t="s">
        <v>444</v>
      </c>
      <c r="AA158" s="141" t="s">
        <v>444</v>
      </c>
      <c r="AB158" s="141" t="s">
        <v>444</v>
      </c>
      <c r="AC158" s="141" t="s">
        <v>444</v>
      </c>
      <c r="AD158" s="141" t="s">
        <v>444</v>
      </c>
      <c r="AE158" s="58"/>
      <c r="AF158" s="143">
        <v>597.09775697198984</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11.006646509911864</v>
      </c>
      <c r="F159" s="141">
        <v>0.26129000000000002</v>
      </c>
      <c r="G159" s="141">
        <v>2.4245826307963201</v>
      </c>
      <c r="H159" s="141" t="s">
        <v>444</v>
      </c>
      <c r="I159" s="141">
        <v>0.26431125399969552</v>
      </c>
      <c r="J159" s="141">
        <v>0.31090800103964078</v>
      </c>
      <c r="K159" s="141">
        <v>0.31090800103964078</v>
      </c>
      <c r="L159" s="141">
        <v>5.9834357284790411E-2</v>
      </c>
      <c r="M159" s="141">
        <v>0.57355</v>
      </c>
      <c r="N159" s="141">
        <v>2.1479999999999999E-2</v>
      </c>
      <c r="O159" s="141">
        <v>1.8800000000000002E-3</v>
      </c>
      <c r="P159" s="141">
        <v>4.1599999999999996E-3</v>
      </c>
      <c r="Q159" s="141">
        <v>2.9720000000000003E-2</v>
      </c>
      <c r="R159" s="141">
        <v>3.2340000000000001E-2</v>
      </c>
      <c r="S159" s="141">
        <v>0.14657000000000001</v>
      </c>
      <c r="T159" s="141">
        <v>1.298</v>
      </c>
      <c r="U159" s="141">
        <v>1.917E-2</v>
      </c>
      <c r="V159" s="141">
        <v>0.18119999999999997</v>
      </c>
      <c r="W159" s="141">
        <v>3.2210000000000003E-2</v>
      </c>
      <c r="X159" s="141">
        <v>4.1300000000000001E-4</v>
      </c>
      <c r="Y159" s="141">
        <v>2.2500000000000003E-3</v>
      </c>
      <c r="Z159" s="141">
        <v>1.8800000000000002E-3</v>
      </c>
      <c r="AA159" s="141">
        <v>4.4699999999999997E-4</v>
      </c>
      <c r="AB159" s="141">
        <v>4.9900000000000005E-3</v>
      </c>
      <c r="AC159" s="141" t="s">
        <v>444</v>
      </c>
      <c r="AD159" s="141">
        <v>2.5421999999999997E-2</v>
      </c>
      <c r="AE159" s="58"/>
      <c r="AF159" s="143">
        <v>6462.8658972000003</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0.36423002892658174</v>
      </c>
      <c r="X163" s="22">
        <v>2.6224562082713887</v>
      </c>
      <c r="Y163" s="22">
        <v>1.7118811359549342</v>
      </c>
      <c r="Z163" s="22">
        <v>0.83772906653113799</v>
      </c>
      <c r="AA163" s="22">
        <v>0.9834210781017706</v>
      </c>
      <c r="AB163" s="22">
        <v>6.1554874888592312</v>
      </c>
      <c r="AC163" s="22" t="s">
        <v>444</v>
      </c>
      <c r="AD163" s="22">
        <v>0.10562670838870869</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92DE7-A5D5-44F1-846E-A8D5861D2F70}">
  <sheetPr codeName="Sheet13"/>
  <dimension ref="A1:AL170"/>
  <sheetViews>
    <sheetView zoomScale="75" zoomScaleNormal="75" workbookViewId="0">
      <pane xSplit="4" ySplit="13" topLeftCell="Y113"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2001</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41.145427812248805</v>
      </c>
      <c r="F14" s="138">
        <v>0.39175923582431016</v>
      </c>
      <c r="G14" s="138">
        <v>76.72224517287853</v>
      </c>
      <c r="H14" s="138" t="s">
        <v>444</v>
      </c>
      <c r="I14" s="138">
        <v>1.4453792590617276</v>
      </c>
      <c r="J14" s="138">
        <v>1.9974330555129276</v>
      </c>
      <c r="K14" s="138">
        <v>2.6371741787791403</v>
      </c>
      <c r="L14" s="138">
        <v>6.2480948073838624E-2</v>
      </c>
      <c r="M14" s="138">
        <v>23.843637077466447</v>
      </c>
      <c r="N14" s="138">
        <v>1.0322516955385102</v>
      </c>
      <c r="O14" s="138">
        <v>0.15899256935913275</v>
      </c>
      <c r="P14" s="138">
        <v>0.17989817322494259</v>
      </c>
      <c r="Q14" s="138">
        <v>0.98126655943936014</v>
      </c>
      <c r="R14" s="138">
        <v>0.61871729585916457</v>
      </c>
      <c r="S14" s="138">
        <v>0.78535059287364883</v>
      </c>
      <c r="T14" s="138">
        <v>13.284829892913692</v>
      </c>
      <c r="U14" s="138">
        <v>2.5798811283343537</v>
      </c>
      <c r="V14" s="138">
        <v>5.7955919405265321</v>
      </c>
      <c r="W14" s="138">
        <v>0.91531916287465698</v>
      </c>
      <c r="X14" s="138">
        <v>7.144266191769562E-5</v>
      </c>
      <c r="Y14" s="138">
        <v>3.3407193466920204E-3</v>
      </c>
      <c r="Z14" s="138">
        <v>2.6670688019331404E-3</v>
      </c>
      <c r="AA14" s="138">
        <v>4.6708127618717409E-4</v>
      </c>
      <c r="AB14" s="138">
        <v>6.5463120867300306E-3</v>
      </c>
      <c r="AC14" s="138">
        <v>0.56418233123556205</v>
      </c>
      <c r="AD14" s="138">
        <v>2.7788084971303804E-4</v>
      </c>
      <c r="AE14" s="55"/>
      <c r="AF14" s="147">
        <v>51101.723631600005</v>
      </c>
      <c r="AG14" s="147">
        <v>85842.706822704</v>
      </c>
      <c r="AH14" s="147">
        <v>74892.367916614079</v>
      </c>
      <c r="AI14" s="147" t="s">
        <v>430</v>
      </c>
      <c r="AJ14" s="147" t="s">
        <v>430</v>
      </c>
      <c r="AK14" s="147" t="s">
        <v>428</v>
      </c>
      <c r="AL14" s="45" t="s">
        <v>49</v>
      </c>
    </row>
    <row r="15" spans="1:38" s="1" customFormat="1" ht="26.25" customHeight="1" thickBot="1" x14ac:dyDescent="0.3">
      <c r="A15" s="65" t="s">
        <v>53</v>
      </c>
      <c r="B15" s="65" t="s">
        <v>54</v>
      </c>
      <c r="C15" s="66" t="s">
        <v>55</v>
      </c>
      <c r="D15" s="67"/>
      <c r="E15" s="138">
        <v>0.85848000000000002</v>
      </c>
      <c r="F15" s="138">
        <v>1.2582960488064003E-2</v>
      </c>
      <c r="G15" s="138">
        <v>0.46355700000000011</v>
      </c>
      <c r="H15" s="138" t="s">
        <v>444</v>
      </c>
      <c r="I15" s="138">
        <v>1.3159479791700001E-2</v>
      </c>
      <c r="J15" s="138">
        <v>2.0116726549811999E-2</v>
      </c>
      <c r="K15" s="138">
        <v>2.6178973464851998E-2</v>
      </c>
      <c r="L15" s="138">
        <v>1.209025364042016E-3</v>
      </c>
      <c r="M15" s="138">
        <v>2.6135000000000002E-2</v>
      </c>
      <c r="N15" s="138">
        <v>1.1811098676313803E-2</v>
      </c>
      <c r="O15" s="138">
        <v>9.7395354498303003E-3</v>
      </c>
      <c r="P15" s="138">
        <v>2.0161005518592001E-3</v>
      </c>
      <c r="Q15" s="138">
        <v>5.9873078172671991E-3</v>
      </c>
      <c r="R15" s="138">
        <v>4.1084516620120762E-2</v>
      </c>
      <c r="S15" s="138">
        <v>2.560365484319568E-2</v>
      </c>
      <c r="T15" s="138">
        <v>0.85650713623706243</v>
      </c>
      <c r="U15" s="138">
        <v>9.5348707637702423E-3</v>
      </c>
      <c r="V15" s="138">
        <v>0.11657860351239782</v>
      </c>
      <c r="W15" s="138">
        <v>2.6803265580000002E-3</v>
      </c>
      <c r="X15" s="138">
        <v>2.4922379718684009E-6</v>
      </c>
      <c r="Y15" s="138">
        <v>8.2137462175440019E-6</v>
      </c>
      <c r="Z15" s="138">
        <v>2.3506758748116004E-6</v>
      </c>
      <c r="AA15" s="138">
        <v>2.3506758748116004E-6</v>
      </c>
      <c r="AB15" s="138">
        <v>1.5407335939035606E-5</v>
      </c>
      <c r="AC15" s="138" t="s">
        <v>428</v>
      </c>
      <c r="AD15" s="138">
        <v>0</v>
      </c>
      <c r="AE15" s="55"/>
      <c r="AF15" s="147">
        <v>5155.4580480000013</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0.19842151891981083</v>
      </c>
      <c r="F16" s="138">
        <v>7.9743467520000015E-4</v>
      </c>
      <c r="G16" s="138">
        <v>0.16385317698909901</v>
      </c>
      <c r="H16" s="138" t="s">
        <v>444</v>
      </c>
      <c r="I16" s="138">
        <v>5.4823633919999996E-2</v>
      </c>
      <c r="J16" s="138">
        <v>7.8746674175999995E-2</v>
      </c>
      <c r="K16" s="138">
        <v>8.173705420800001E-2</v>
      </c>
      <c r="L16" s="138" t="s">
        <v>429</v>
      </c>
      <c r="M16" s="138">
        <v>0.20978682757808503</v>
      </c>
      <c r="N16" s="138">
        <v>2.7910213632000001E-2</v>
      </c>
      <c r="O16" s="138">
        <v>1.5948693504000003E-3</v>
      </c>
      <c r="P16" s="138">
        <v>2.9903800320000003E-2</v>
      </c>
      <c r="Q16" s="138">
        <v>1.0964726784E-2</v>
      </c>
      <c r="R16" s="138">
        <v>5.6817220608000006E-3</v>
      </c>
      <c r="S16" s="138">
        <v>2.4919833600000003E-2</v>
      </c>
      <c r="T16" s="138">
        <v>5.1833253887999999E-3</v>
      </c>
      <c r="U16" s="138">
        <v>2.8907006975999999E-3</v>
      </c>
      <c r="V16" s="138">
        <v>4.5852493824000001E-2</v>
      </c>
      <c r="W16" s="138">
        <v>2.5916626944000001E-2</v>
      </c>
      <c r="X16" s="138">
        <v>2.8907006976000001E-7</v>
      </c>
      <c r="Y16" s="138">
        <v>2.9903800320000004E-9</v>
      </c>
      <c r="Z16" s="138">
        <v>9.9679334399999999E-10</v>
      </c>
      <c r="AA16" s="138">
        <v>9.9679334399999999E-10</v>
      </c>
      <c r="AB16" s="138">
        <v>2.9405403648000006E-7</v>
      </c>
      <c r="AC16" s="138" t="s">
        <v>429</v>
      </c>
      <c r="AD16" s="138" t="s">
        <v>429</v>
      </c>
      <c r="AE16" s="55"/>
      <c r="AF16" s="147" t="s">
        <v>429</v>
      </c>
      <c r="AG16" s="147">
        <v>996.79334400000005</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3.2384402549377241E-3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2.2692490061898294</v>
      </c>
      <c r="F18" s="138">
        <v>0.16672598811575987</v>
      </c>
      <c r="G18" s="138">
        <v>15.210643047979193</v>
      </c>
      <c r="H18" s="138" t="s">
        <v>444</v>
      </c>
      <c r="I18" s="138">
        <v>0.25009349869002956</v>
      </c>
      <c r="J18" s="138">
        <v>0.32572040478554193</v>
      </c>
      <c r="K18" s="138">
        <v>0.41647269210015664</v>
      </c>
      <c r="L18" s="138">
        <v>0.13977951080750031</v>
      </c>
      <c r="M18" s="138">
        <v>0.62452364449528652</v>
      </c>
      <c r="N18" s="138">
        <v>0.24201111629342495</v>
      </c>
      <c r="O18" s="138">
        <v>4.5380248301859182E-3</v>
      </c>
      <c r="P18" s="138">
        <v>1.8757979044909873E-3</v>
      </c>
      <c r="Q18" s="138">
        <v>1.5170988380788902E-2</v>
      </c>
      <c r="R18" s="138">
        <v>0.19361080853553081</v>
      </c>
      <c r="S18" s="138">
        <v>0.10890393056374162</v>
      </c>
      <c r="T18" s="138">
        <v>3.93260504589766</v>
      </c>
      <c r="U18" s="138">
        <v>1.5389902756883795E-3</v>
      </c>
      <c r="V18" s="138">
        <v>0.12133598203313072</v>
      </c>
      <c r="W18" s="138">
        <v>2.1175533706743448E-2</v>
      </c>
      <c r="X18" s="138">
        <v>2.8738224316294681E-2</v>
      </c>
      <c r="Y18" s="138">
        <v>0.22688071828653697</v>
      </c>
      <c r="Z18" s="138">
        <v>2.5713148072474191E-2</v>
      </c>
      <c r="AA18" s="138">
        <v>2.2688071828653698E-2</v>
      </c>
      <c r="AB18" s="138">
        <v>0.30402016250395952</v>
      </c>
      <c r="AC18" s="138" t="s">
        <v>430</v>
      </c>
      <c r="AD18" s="138" t="s">
        <v>430</v>
      </c>
      <c r="AE18" s="55"/>
      <c r="AF18" s="147">
        <v>15581.452619334925</v>
      </c>
      <c r="AG18" s="147" t="s">
        <v>430</v>
      </c>
      <c r="AH18" s="147">
        <v>216.63190084298583</v>
      </c>
      <c r="AI18" s="147" t="s">
        <v>430</v>
      </c>
      <c r="AJ18" s="147" t="s">
        <v>430</v>
      </c>
      <c r="AK18" s="147" t="s">
        <v>428</v>
      </c>
      <c r="AL18" s="45" t="s">
        <v>49</v>
      </c>
    </row>
    <row r="19" spans="1:38" s="2" customFormat="1" ht="26.25" customHeight="1" thickBot="1" x14ac:dyDescent="0.3">
      <c r="A19" s="65" t="s">
        <v>53</v>
      </c>
      <c r="B19" s="65" t="s">
        <v>62</v>
      </c>
      <c r="C19" s="66" t="s">
        <v>63</v>
      </c>
      <c r="D19" s="67"/>
      <c r="E19" s="138">
        <v>0.61968618341576576</v>
      </c>
      <c r="F19" s="138">
        <v>0.14339971112099978</v>
      </c>
      <c r="G19" s="138">
        <v>2.0405659045426612</v>
      </c>
      <c r="H19" s="138" t="s">
        <v>444</v>
      </c>
      <c r="I19" s="138">
        <v>4.2584284977139369E-2</v>
      </c>
      <c r="J19" s="138">
        <v>5.4254809322038827E-2</v>
      </c>
      <c r="K19" s="138">
        <v>6.8259438535918177E-2</v>
      </c>
      <c r="L19" s="138">
        <v>2.1729991174933048E-2</v>
      </c>
      <c r="M19" s="138">
        <v>0.24474250825940541</v>
      </c>
      <c r="N19" s="138">
        <v>3.7403097263971445E-2</v>
      </c>
      <c r="O19" s="138">
        <v>7.0492940835431876E-4</v>
      </c>
      <c r="P19" s="138">
        <v>3.0521790831087915E-3</v>
      </c>
      <c r="Q19" s="138">
        <v>2.8560990534633734E-3</v>
      </c>
      <c r="R19" s="138">
        <v>2.9944401566925467E-2</v>
      </c>
      <c r="S19" s="138">
        <v>1.6819126905451794E-2</v>
      </c>
      <c r="T19" s="138">
        <v>0.6069351251787547</v>
      </c>
      <c r="U19" s="138">
        <v>5.3616711389840865E-4</v>
      </c>
      <c r="V19" s="138">
        <v>2.248339649856855E-2</v>
      </c>
      <c r="W19" s="138">
        <v>3.2677468165718485E-3</v>
      </c>
      <c r="X19" s="138">
        <v>4.4347992510617934E-3</v>
      </c>
      <c r="Y19" s="138">
        <v>3.5011573034698373E-2</v>
      </c>
      <c r="Z19" s="138">
        <v>3.9679782772658167E-3</v>
      </c>
      <c r="AA19" s="138">
        <v>3.5011573034698382E-3</v>
      </c>
      <c r="AB19" s="138">
        <v>4.6915507866495822E-2</v>
      </c>
      <c r="AC19" s="138" t="s">
        <v>430</v>
      </c>
      <c r="AD19" s="138" t="s">
        <v>430</v>
      </c>
      <c r="AE19" s="55"/>
      <c r="AF19" s="147">
        <v>2442.5120287343234</v>
      </c>
      <c r="AG19" s="147" t="s">
        <v>430</v>
      </c>
      <c r="AH19" s="147">
        <v>5111.5346850803871</v>
      </c>
      <c r="AI19" s="147" t="s">
        <v>430</v>
      </c>
      <c r="AJ19" s="147" t="s">
        <v>430</v>
      </c>
      <c r="AK19" s="147" t="s">
        <v>428</v>
      </c>
      <c r="AL19" s="45" t="s">
        <v>49</v>
      </c>
    </row>
    <row r="20" spans="1:38" s="2" customFormat="1" ht="26.25" customHeight="1" thickBot="1" x14ac:dyDescent="0.3">
      <c r="A20" s="65" t="s">
        <v>53</v>
      </c>
      <c r="B20" s="65" t="s">
        <v>64</v>
      </c>
      <c r="C20" s="66" t="s">
        <v>65</v>
      </c>
      <c r="D20" s="67"/>
      <c r="E20" s="138">
        <v>0.12448979782564679</v>
      </c>
      <c r="F20" s="138">
        <v>3.2809494909185291E-2</v>
      </c>
      <c r="G20" s="138">
        <v>0.12054227335493439</v>
      </c>
      <c r="H20" s="138" t="s">
        <v>444</v>
      </c>
      <c r="I20" s="138">
        <v>5.622823827303924E-3</v>
      </c>
      <c r="J20" s="138">
        <v>7.0182171821441949E-3</v>
      </c>
      <c r="K20" s="138">
        <v>8.6926892079525215E-3</v>
      </c>
      <c r="L20" s="138">
        <v>2.6194079499980622E-3</v>
      </c>
      <c r="M20" s="138">
        <v>4.901282239461946E-2</v>
      </c>
      <c r="N20" s="138">
        <v>4.4796155089755867E-3</v>
      </c>
      <c r="O20" s="138">
        <v>8.4898246393875124E-5</v>
      </c>
      <c r="P20" s="138">
        <v>7.326949291721344E-4</v>
      </c>
      <c r="Q20" s="138">
        <v>4.0959479357459655E-4</v>
      </c>
      <c r="R20" s="138">
        <v>3.5891740843299442E-3</v>
      </c>
      <c r="S20" s="138">
        <v>2.01275985015776E-3</v>
      </c>
      <c r="T20" s="138">
        <v>7.2577421547632928E-2</v>
      </c>
      <c r="U20" s="138">
        <v>1.0360721820860001E-4</v>
      </c>
      <c r="V20" s="138">
        <v>3.1853970627721928E-3</v>
      </c>
      <c r="W20" s="138">
        <v>3.9071013935527586E-4</v>
      </c>
      <c r="X20" s="138">
        <v>5.3024947483930286E-4</v>
      </c>
      <c r="Y20" s="138">
        <v>4.1861800645208126E-3</v>
      </c>
      <c r="Z20" s="138">
        <v>4.7443374064569215E-4</v>
      </c>
      <c r="AA20" s="138">
        <v>4.1861800645208122E-4</v>
      </c>
      <c r="AB20" s="138">
        <v>5.6094812864578882E-3</v>
      </c>
      <c r="AC20" s="138" t="s">
        <v>430</v>
      </c>
      <c r="AD20" s="138" t="s">
        <v>430</v>
      </c>
      <c r="AE20" s="55"/>
      <c r="AF20" s="147">
        <v>279.07867096805415</v>
      </c>
      <c r="AG20" s="147" t="s">
        <v>430</v>
      </c>
      <c r="AH20" s="147">
        <v>1305.161226065424</v>
      </c>
      <c r="AI20" s="147" t="s">
        <v>430</v>
      </c>
      <c r="AJ20" s="147" t="s">
        <v>430</v>
      </c>
      <c r="AK20" s="147" t="s">
        <v>428</v>
      </c>
      <c r="AL20" s="45" t="s">
        <v>49</v>
      </c>
    </row>
    <row r="21" spans="1:38" s="2" customFormat="1" ht="26.25" customHeight="1" thickBot="1" x14ac:dyDescent="0.3">
      <c r="A21" s="65" t="s">
        <v>53</v>
      </c>
      <c r="B21" s="65" t="s">
        <v>66</v>
      </c>
      <c r="C21" s="66" t="s">
        <v>67</v>
      </c>
      <c r="D21" s="67"/>
      <c r="E21" s="138">
        <v>1.9733486297041323</v>
      </c>
      <c r="F21" s="138">
        <v>0.4185383643302667</v>
      </c>
      <c r="G21" s="138">
        <v>12.851158416361177</v>
      </c>
      <c r="H21" s="138" t="s">
        <v>444</v>
      </c>
      <c r="I21" s="138">
        <v>0.28786091237386546</v>
      </c>
      <c r="J21" s="138">
        <v>0.35040425575278161</v>
      </c>
      <c r="K21" s="138">
        <v>0.42186867739905676</v>
      </c>
      <c r="L21" s="138">
        <v>0.10670520533078819</v>
      </c>
      <c r="M21" s="138">
        <v>1.597055647959752</v>
      </c>
      <c r="N21" s="138">
        <v>0.29956668527632863</v>
      </c>
      <c r="O21" s="138">
        <v>4.9510373706137889E-3</v>
      </c>
      <c r="P21" s="138">
        <v>1.3859730011783979E-2</v>
      </c>
      <c r="Q21" s="138">
        <v>1.5570952108874192E-2</v>
      </c>
      <c r="R21" s="138">
        <v>0.15123230238233323</v>
      </c>
      <c r="S21" s="138">
        <v>9.4374257593553432E-2</v>
      </c>
      <c r="T21" s="138">
        <v>2.8228151928947156</v>
      </c>
      <c r="U21" s="138">
        <v>3.3517626010073848E-3</v>
      </c>
      <c r="V21" s="138">
        <v>0.28248719684789653</v>
      </c>
      <c r="W21" s="138">
        <v>0.22478239439264935</v>
      </c>
      <c r="X21" s="138">
        <v>6.5293967855591828E-2</v>
      </c>
      <c r="Y21" s="138">
        <v>0.22062635409193132</v>
      </c>
      <c r="Z21" s="138">
        <v>4.1650844339009729E-2</v>
      </c>
      <c r="AA21" s="138">
        <v>3.3949774407607401E-2</v>
      </c>
      <c r="AB21" s="138">
        <v>0.36152094069414026</v>
      </c>
      <c r="AC21" s="138">
        <v>1.4851707542165942E-3</v>
      </c>
      <c r="AD21" s="138">
        <v>0.16050826356470588</v>
      </c>
      <c r="AE21" s="55"/>
      <c r="AF21" s="147">
        <v>11267.774211157468</v>
      </c>
      <c r="AG21" s="147">
        <v>944.10273905902261</v>
      </c>
      <c r="AH21" s="147">
        <v>9394.0836059306366</v>
      </c>
      <c r="AI21" s="147" t="s">
        <v>430</v>
      </c>
      <c r="AJ21" s="147" t="s">
        <v>430</v>
      </c>
      <c r="AK21" s="147" t="s">
        <v>428</v>
      </c>
      <c r="AL21" s="45" t="s">
        <v>49</v>
      </c>
    </row>
    <row r="22" spans="1:38" s="2" customFormat="1" ht="26.25" customHeight="1" thickBot="1" x14ac:dyDescent="0.3">
      <c r="A22" s="65" t="s">
        <v>53</v>
      </c>
      <c r="B22" s="69" t="s">
        <v>68</v>
      </c>
      <c r="C22" s="66" t="s">
        <v>69</v>
      </c>
      <c r="D22" s="67"/>
      <c r="E22" s="138">
        <v>1.9164521836716357</v>
      </c>
      <c r="F22" s="138">
        <v>0.42036695071728242</v>
      </c>
      <c r="G22" s="138">
        <v>1.8570550706967499</v>
      </c>
      <c r="H22" s="138" t="s">
        <v>444</v>
      </c>
      <c r="I22" s="138">
        <v>0.43924009669051284</v>
      </c>
      <c r="J22" s="138">
        <v>0.50048703929872174</v>
      </c>
      <c r="K22" s="138">
        <v>0.53805403578408939</v>
      </c>
      <c r="L22" s="138">
        <v>4.2602043003597399E-2</v>
      </c>
      <c r="M22" s="138">
        <v>3.8193118113049715</v>
      </c>
      <c r="N22" s="138">
        <v>4.2430316670958534E-2</v>
      </c>
      <c r="O22" s="138">
        <v>7.8631089275051688E-3</v>
      </c>
      <c r="P22" s="138">
        <v>8.1905249049266507E-2</v>
      </c>
      <c r="Q22" s="138">
        <v>9.1599034816163619E-2</v>
      </c>
      <c r="R22" s="138">
        <v>0.15984941530380933</v>
      </c>
      <c r="S22" s="138">
        <v>0.23089430053674628</v>
      </c>
      <c r="T22" s="138">
        <v>0.59228564277917151</v>
      </c>
      <c r="U22" s="138">
        <v>8.5964561037962295E-2</v>
      </c>
      <c r="V22" s="138">
        <v>1.4504914740851691</v>
      </c>
      <c r="W22" s="138">
        <v>1.6178760813338036E-2</v>
      </c>
      <c r="X22" s="138">
        <v>3.335631015762223E-3</v>
      </c>
      <c r="Y22" s="138">
        <v>2.5544427727093026E-2</v>
      </c>
      <c r="Z22" s="138">
        <v>3.0483136502767929E-3</v>
      </c>
      <c r="AA22" s="138">
        <v>2.6052346199425961E-3</v>
      </c>
      <c r="AB22" s="138">
        <v>3.4533607013074639E-2</v>
      </c>
      <c r="AC22" s="138">
        <v>1.55761664848767E-2</v>
      </c>
      <c r="AD22" s="138">
        <v>0.34877068433528263</v>
      </c>
      <c r="AE22" s="55"/>
      <c r="AF22" s="147">
        <v>1757.9670535164591</v>
      </c>
      <c r="AG22" s="147">
        <v>3961.2101696008099</v>
      </c>
      <c r="AH22" s="147">
        <v>2151.9587060233134</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0.23080073360888301</v>
      </c>
      <c r="X23" s="138">
        <v>6.2081725045907712E-2</v>
      </c>
      <c r="Y23" s="138">
        <v>0.24403848588534155</v>
      </c>
      <c r="Z23" s="138">
        <v>4.129923949176445E-2</v>
      </c>
      <c r="AA23" s="138">
        <v>3.2518226494606159E-2</v>
      </c>
      <c r="AB23" s="138">
        <v>0.37993767691761987</v>
      </c>
      <c r="AC23" s="138">
        <v>4.4466557115482854E-3</v>
      </c>
      <c r="AD23" s="138">
        <v>0.11055798385306446</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2.2413968171928249</v>
      </c>
      <c r="F24" s="138">
        <v>0.60703996059207932</v>
      </c>
      <c r="G24" s="138">
        <v>11.174179898454502</v>
      </c>
      <c r="H24" s="138">
        <v>0.13988253617397978</v>
      </c>
      <c r="I24" s="138">
        <v>0.53894085630338395</v>
      </c>
      <c r="J24" s="138">
        <v>0.61524371536940026</v>
      </c>
      <c r="K24" s="138">
        <v>0.71009075351329765</v>
      </c>
      <c r="L24" s="138">
        <v>0.17598898917447492</v>
      </c>
      <c r="M24" s="138">
        <v>2.8743710378413359</v>
      </c>
      <c r="N24" s="138">
        <v>0.41602876847319198</v>
      </c>
      <c r="O24" s="138">
        <v>6.4352017572615994E-2</v>
      </c>
      <c r="P24" s="138">
        <v>1.2100148234348778E-2</v>
      </c>
      <c r="Q24" s="138">
        <v>1.6899951135160175E-2</v>
      </c>
      <c r="R24" s="138">
        <v>0.27833996499309266</v>
      </c>
      <c r="S24" s="138">
        <v>0.13132037446038558</v>
      </c>
      <c r="T24" s="138">
        <v>3.3598534638265733</v>
      </c>
      <c r="U24" s="138">
        <v>5.0725070290914571E-3</v>
      </c>
      <c r="V24" s="138">
        <v>2.5733608973766184</v>
      </c>
      <c r="W24" s="138" t="s">
        <v>429</v>
      </c>
      <c r="X24" s="138" t="s">
        <v>429</v>
      </c>
      <c r="Y24" s="138" t="s">
        <v>429</v>
      </c>
      <c r="Z24" s="138" t="s">
        <v>429</v>
      </c>
      <c r="AA24" s="138" t="s">
        <v>429</v>
      </c>
      <c r="AB24" s="138" t="s">
        <v>429</v>
      </c>
      <c r="AC24" s="138" t="s">
        <v>428</v>
      </c>
      <c r="AD24" s="138" t="s">
        <v>428</v>
      </c>
      <c r="AE24" s="55"/>
      <c r="AF24" s="147">
        <v>13816.956437837733</v>
      </c>
      <c r="AG24" s="147">
        <v>649.90105053737568</v>
      </c>
      <c r="AH24" s="147">
        <v>4868.9308453239246</v>
      </c>
      <c r="AI24" s="147">
        <v>4563.1229817599997</v>
      </c>
      <c r="AJ24" s="147" t="s">
        <v>430</v>
      </c>
      <c r="AK24" s="147" t="s">
        <v>428</v>
      </c>
      <c r="AL24" s="45" t="s">
        <v>49</v>
      </c>
    </row>
    <row r="25" spans="1:38" s="2" customFormat="1" ht="26.25" customHeight="1" thickBot="1" x14ac:dyDescent="0.3">
      <c r="A25" s="65" t="s">
        <v>73</v>
      </c>
      <c r="B25" s="69" t="s">
        <v>74</v>
      </c>
      <c r="C25" s="71" t="s">
        <v>75</v>
      </c>
      <c r="D25" s="67"/>
      <c r="E25" s="138">
        <v>1.091393091947011</v>
      </c>
      <c r="F25" s="138">
        <v>0.13370512158218334</v>
      </c>
      <c r="G25" s="138">
        <v>7.2023951500668926E-2</v>
      </c>
      <c r="H25" s="138" t="s">
        <v>444</v>
      </c>
      <c r="I25" s="138">
        <v>9.0808868160028467E-3</v>
      </c>
      <c r="J25" s="138">
        <v>9.0808868160028467E-3</v>
      </c>
      <c r="K25" s="138">
        <v>9.0808868160028467E-3</v>
      </c>
      <c r="L25" s="138">
        <v>4.3588256716813661E-3</v>
      </c>
      <c r="M25" s="138">
        <v>0.98311256337444608</v>
      </c>
      <c r="N25" s="138">
        <v>3.0249756201806331E-4</v>
      </c>
      <c r="O25" s="138">
        <v>2.2687317151354747E-5</v>
      </c>
      <c r="P25" s="138">
        <v>4.5374634302709489E-4</v>
      </c>
      <c r="Q25" s="138">
        <v>1.1343658575677372E-4</v>
      </c>
      <c r="R25" s="138">
        <v>7.5624390504515826E-4</v>
      </c>
      <c r="S25" s="138">
        <v>8.3186829554967407E-4</v>
      </c>
      <c r="T25" s="138">
        <v>3.0249756201806331E-5</v>
      </c>
      <c r="U25" s="138">
        <v>4.1593414777483704E-4</v>
      </c>
      <c r="V25" s="138">
        <v>0.10965536623154794</v>
      </c>
      <c r="W25" s="138" t="s">
        <v>444</v>
      </c>
      <c r="X25" s="138" t="s">
        <v>444</v>
      </c>
      <c r="Y25" s="138" t="s">
        <v>444</v>
      </c>
      <c r="Z25" s="138" t="s">
        <v>444</v>
      </c>
      <c r="AA25" s="138" t="s">
        <v>444</v>
      </c>
      <c r="AB25" s="138" t="s">
        <v>444</v>
      </c>
      <c r="AC25" s="138" t="s">
        <v>428</v>
      </c>
      <c r="AD25" s="138" t="s">
        <v>428</v>
      </c>
      <c r="AE25" s="55"/>
      <c r="AF25" s="147">
        <v>3781.2195252257911</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0.11410797152601894</v>
      </c>
      <c r="F26" s="138">
        <v>8.436798251453435E-3</v>
      </c>
      <c r="G26" s="138">
        <v>7.0173923914171998E-3</v>
      </c>
      <c r="H26" s="138" t="s">
        <v>444</v>
      </c>
      <c r="I26" s="138">
        <v>6.2672931529443945E-4</v>
      </c>
      <c r="J26" s="138">
        <v>6.2672931529443945E-4</v>
      </c>
      <c r="K26" s="138">
        <v>6.2672931529443945E-4</v>
      </c>
      <c r="L26" s="138">
        <v>3.0083007134133093E-4</v>
      </c>
      <c r="M26" s="138">
        <v>7.8799604508215743E-2</v>
      </c>
      <c r="N26" s="138">
        <v>1.0623547356681597</v>
      </c>
      <c r="O26" s="138">
        <v>5.0754653845006877E-6</v>
      </c>
      <c r="P26" s="138">
        <v>5.6697156746617513E-5</v>
      </c>
      <c r="Q26" s="138">
        <v>1.1489855224390227E-5</v>
      </c>
      <c r="R26" s="138">
        <v>8.2755336716060636E-5</v>
      </c>
      <c r="S26" s="138">
        <v>8.755184397257236E-5</v>
      </c>
      <c r="T26" s="138">
        <v>6.2423312044914829E-6</v>
      </c>
      <c r="U26" s="138">
        <v>4.0840940854210711E-5</v>
      </c>
      <c r="V26" s="138">
        <v>1.0738913635149547E-2</v>
      </c>
      <c r="W26" s="138" t="s">
        <v>444</v>
      </c>
      <c r="X26" s="138" t="s">
        <v>444</v>
      </c>
      <c r="Y26" s="138" t="s">
        <v>444</v>
      </c>
      <c r="Z26" s="138" t="s">
        <v>444</v>
      </c>
      <c r="AA26" s="138" t="s">
        <v>444</v>
      </c>
      <c r="AB26" s="138" t="s">
        <v>444</v>
      </c>
      <c r="AC26" s="138" t="s">
        <v>428</v>
      </c>
      <c r="AD26" s="138" t="s">
        <v>428</v>
      </c>
      <c r="AE26" s="55"/>
      <c r="AF26" s="147">
        <v>368.67819301426545</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19.203394464265067</v>
      </c>
      <c r="F27" s="138">
        <v>18.141244157552979</v>
      </c>
      <c r="G27" s="138">
        <v>0.62974745646604524</v>
      </c>
      <c r="H27" s="138">
        <v>1.8234085906746638</v>
      </c>
      <c r="I27" s="138">
        <v>0.44925575522588834</v>
      </c>
      <c r="J27" s="138">
        <v>0.44925575522588845</v>
      </c>
      <c r="K27" s="138">
        <v>0.44925575522588868</v>
      </c>
      <c r="L27" s="138">
        <v>0.28311435885483027</v>
      </c>
      <c r="M27" s="138">
        <v>156.12551401877474</v>
      </c>
      <c r="N27" s="138">
        <v>4.0759762224194898</v>
      </c>
      <c r="O27" s="138">
        <v>3.1791860805900233E-4</v>
      </c>
      <c r="P27" s="138">
        <v>1.4593807172454315E-2</v>
      </c>
      <c r="Q27" s="138">
        <v>4.8299269386360526E-4</v>
      </c>
      <c r="R27" s="138">
        <v>1.1708230705561738E-2</v>
      </c>
      <c r="S27" s="138">
        <v>8.2721737461711551E-3</v>
      </c>
      <c r="T27" s="138">
        <v>3.5643422660520028E-3</v>
      </c>
      <c r="U27" s="138">
        <v>3.3014817160920563E-4</v>
      </c>
      <c r="V27" s="138">
        <v>5.4841335222025063E-2</v>
      </c>
      <c r="W27" s="138">
        <v>1.1878204999999999</v>
      </c>
      <c r="X27" s="138">
        <v>1.8193259846499998E-2</v>
      </c>
      <c r="Y27" s="138">
        <v>2.1557886789800002E-2</v>
      </c>
      <c r="Z27" s="138">
        <v>1.50439374466E-2</v>
      </c>
      <c r="AA27" s="138">
        <v>2.1235578075900003E-2</v>
      </c>
      <c r="AB27" s="138">
        <v>7.60306621588E-2</v>
      </c>
      <c r="AC27" s="138">
        <v>1.1878202000000001E-3</v>
      </c>
      <c r="AD27" s="138">
        <v>2.3856389999999999E-4</v>
      </c>
      <c r="AE27" s="55"/>
      <c r="AF27" s="147">
        <v>78956.116116315607</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8.435967287373451</v>
      </c>
      <c r="F28" s="138">
        <v>1.0096680132702827</v>
      </c>
      <c r="G28" s="138">
        <v>0.38544445079571782</v>
      </c>
      <c r="H28" s="138">
        <v>1.6319767372120122E-2</v>
      </c>
      <c r="I28" s="138">
        <v>1.0432528559322285</v>
      </c>
      <c r="J28" s="138">
        <v>1.0432528559322285</v>
      </c>
      <c r="K28" s="138">
        <v>1.0432528559322283</v>
      </c>
      <c r="L28" s="138">
        <v>0.70695074201760666</v>
      </c>
      <c r="M28" s="138">
        <v>4.9909389565146416</v>
      </c>
      <c r="N28" s="138">
        <v>2.6840725606817977E-2</v>
      </c>
      <c r="O28" s="138">
        <v>2.9310823027851382E-5</v>
      </c>
      <c r="P28" s="138">
        <v>2.9824118829812393E-3</v>
      </c>
      <c r="Q28" s="138">
        <v>5.7625363191934702E-5</v>
      </c>
      <c r="R28" s="138">
        <v>4.7068695614709806E-3</v>
      </c>
      <c r="S28" s="138">
        <v>3.1591140611055019E-3</v>
      </c>
      <c r="T28" s="138">
        <v>1.3218753506792635E-4</v>
      </c>
      <c r="U28" s="138">
        <v>5.6629080328166647E-5</v>
      </c>
      <c r="V28" s="138">
        <v>1.016334597315695E-2</v>
      </c>
      <c r="W28" s="138">
        <v>0.43880200000000003</v>
      </c>
      <c r="X28" s="138">
        <v>1.4566658968300001E-2</v>
      </c>
      <c r="Y28" s="138">
        <v>1.63315243879E-2</v>
      </c>
      <c r="Z28" s="138">
        <v>1.2803945469900001E-2</v>
      </c>
      <c r="AA28" s="138">
        <v>1.3583286344799999E-2</v>
      </c>
      <c r="AB28" s="138">
        <v>5.7285415170900002E-2</v>
      </c>
      <c r="AC28" s="138">
        <v>4.3880200000000002E-4</v>
      </c>
      <c r="AD28" s="138">
        <v>8.9598400000000006E-5</v>
      </c>
      <c r="AE28" s="55"/>
      <c r="AF28" s="147">
        <v>24122.778035937827</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38.010964682864731</v>
      </c>
      <c r="F29" s="138">
        <v>1.6465416507982822</v>
      </c>
      <c r="G29" s="138">
        <v>0.72166545984171404</v>
      </c>
      <c r="H29" s="138">
        <v>1.4124703802136394E-2</v>
      </c>
      <c r="I29" s="138">
        <v>1.0412833618789297</v>
      </c>
      <c r="J29" s="138">
        <v>1.0412833618789299</v>
      </c>
      <c r="K29" s="138">
        <v>1.0412833618789299</v>
      </c>
      <c r="L29" s="138">
        <v>0.62329106959732727</v>
      </c>
      <c r="M29" s="138">
        <v>7.4497927759991578</v>
      </c>
      <c r="N29" s="138">
        <v>6.1590373379237498E-3</v>
      </c>
      <c r="O29" s="138">
        <v>5.192548031546366E-5</v>
      </c>
      <c r="P29" s="138">
        <v>5.4776445905652619E-3</v>
      </c>
      <c r="Q29" s="138">
        <v>1.0363931004793622E-4</v>
      </c>
      <c r="R29" s="138">
        <v>8.7687044421402918E-3</v>
      </c>
      <c r="S29" s="138">
        <v>5.8807726992754885E-3</v>
      </c>
      <c r="T29" s="138">
        <v>2.1087668000672089E-4</v>
      </c>
      <c r="U29" s="138">
        <v>1.0342765946494515E-4</v>
      </c>
      <c r="V29" s="138">
        <v>1.8610629186200392E-2</v>
      </c>
      <c r="W29" s="138">
        <v>0.30713459999999998</v>
      </c>
      <c r="X29" s="138">
        <v>4.3876367396999995E-3</v>
      </c>
      <c r="Y29" s="138">
        <v>2.6569578035900002E-2</v>
      </c>
      <c r="Z29" s="138">
        <v>2.96896752726E-2</v>
      </c>
      <c r="AA29" s="138">
        <v>6.8252127061000003E-3</v>
      </c>
      <c r="AB29" s="138">
        <v>6.7472102754300003E-2</v>
      </c>
      <c r="AC29" s="138">
        <v>2.5319040000000001E-4</v>
      </c>
      <c r="AD29" s="138">
        <v>5.9666800000000003E-5</v>
      </c>
      <c r="AE29" s="55"/>
      <c r="AF29" s="147">
        <v>44674.246140466639</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5.8354575533580491E-2</v>
      </c>
      <c r="F30" s="138">
        <v>0.39062463336404613</v>
      </c>
      <c r="G30" s="138">
        <v>1.7874990971025568E-3</v>
      </c>
      <c r="H30" s="138">
        <v>3.4550467109540766E-4</v>
      </c>
      <c r="I30" s="138">
        <v>7.9145974373807867E-3</v>
      </c>
      <c r="J30" s="138">
        <v>7.9145974373807885E-3</v>
      </c>
      <c r="K30" s="138">
        <v>7.9145974373807902E-3</v>
      </c>
      <c r="L30" s="138">
        <v>1.1082797369901145E-3</v>
      </c>
      <c r="M30" s="138">
        <v>2.9330748977666712</v>
      </c>
      <c r="N30" s="138">
        <v>1.5889663495444201E-2</v>
      </c>
      <c r="O30" s="138">
        <v>1.0868574242843821E-4</v>
      </c>
      <c r="P30" s="138">
        <v>5.1837473815974139E-5</v>
      </c>
      <c r="Q30" s="138">
        <v>1.7874990971025567E-6</v>
      </c>
      <c r="R30" s="138">
        <v>4.9014411836000916E-4</v>
      </c>
      <c r="S30" s="138">
        <v>1.836681060289537E-2</v>
      </c>
      <c r="T30" s="138">
        <v>7.6545549641956145E-4</v>
      </c>
      <c r="U30" s="138">
        <v>1.08214277181229E-4</v>
      </c>
      <c r="V30" s="138">
        <v>1.0809307615360924E-2</v>
      </c>
      <c r="W30" s="138">
        <v>5.0883000000000005E-3</v>
      </c>
      <c r="X30" s="138">
        <v>6.87985036E-5</v>
      </c>
      <c r="Y30" s="138">
        <v>1.143187455E-4</v>
      </c>
      <c r="Z30" s="138">
        <v>4.6125729499999995E-5</v>
      </c>
      <c r="AA30" s="138">
        <v>1.3217050229999999E-4</v>
      </c>
      <c r="AB30" s="138">
        <v>3.6141348090000004E-4</v>
      </c>
      <c r="AC30" s="138">
        <v>5.0880999999999996E-6</v>
      </c>
      <c r="AD30" s="138">
        <v>3.7541000000000002E-6</v>
      </c>
      <c r="AE30" s="55"/>
      <c r="AF30" s="147">
        <v>267.03604974220679</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2.8229767035427797</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0.56761634845401943</v>
      </c>
      <c r="J32" s="138">
        <v>1.0957980583315419</v>
      </c>
      <c r="K32" s="138">
        <v>1.3995954626265406</v>
      </c>
      <c r="L32" s="138">
        <v>0.1286339608400506</v>
      </c>
      <c r="M32" s="138" t="s">
        <v>428</v>
      </c>
      <c r="N32" s="138">
        <v>4.219003652304167</v>
      </c>
      <c r="O32" s="138">
        <v>1.8504208725330082E-2</v>
      </c>
      <c r="P32" s="138">
        <v>0</v>
      </c>
      <c r="Q32" s="138">
        <v>4.8238983110961982E-2</v>
      </c>
      <c r="R32" s="138">
        <v>1.5744063555480075</v>
      </c>
      <c r="S32" s="138">
        <v>34.565122479259223</v>
      </c>
      <c r="T32" s="138">
        <v>0.24203136739172809</v>
      </c>
      <c r="U32" s="138">
        <v>2.7991909252530818E-2</v>
      </c>
      <c r="V32" s="138">
        <v>11.241441747319588</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47364.992144292963</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0.27200429371605134</v>
      </c>
      <c r="J33" s="138">
        <v>0.5037116550297247</v>
      </c>
      <c r="K33" s="138">
        <v>1.0074233100594494</v>
      </c>
      <c r="L33" s="138">
        <v>1.0678687086630161E-2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47364.992144292963</v>
      </c>
      <c r="AL33" s="45" t="s">
        <v>413</v>
      </c>
    </row>
    <row r="34" spans="1:38" s="2" customFormat="1" ht="26.25" customHeight="1" thickBot="1" x14ac:dyDescent="0.3">
      <c r="A34" s="65" t="s">
        <v>70</v>
      </c>
      <c r="B34" s="65" t="s">
        <v>93</v>
      </c>
      <c r="C34" s="66" t="s">
        <v>94</v>
      </c>
      <c r="D34" s="67"/>
      <c r="E34" s="138">
        <v>2.2187935034802782</v>
      </c>
      <c r="F34" s="138">
        <v>0.19689675174013924</v>
      </c>
      <c r="G34" s="138">
        <v>0.13551917976</v>
      </c>
      <c r="H34" s="138">
        <v>2.9640371229698375E-4</v>
      </c>
      <c r="I34" s="138">
        <v>5.8010440835266817E-2</v>
      </c>
      <c r="J34" s="138">
        <v>6.0974477958236656E-2</v>
      </c>
      <c r="K34" s="138">
        <v>6.4361948955916459E-2</v>
      </c>
      <c r="L34" s="138">
        <v>4.1835266821345696E-2</v>
      </c>
      <c r="M34" s="138">
        <v>0.45307424593967499</v>
      </c>
      <c r="N34" s="138" t="s">
        <v>444</v>
      </c>
      <c r="O34" s="138">
        <v>4.2343387470997678E-4</v>
      </c>
      <c r="P34" s="138" t="s">
        <v>444</v>
      </c>
      <c r="Q34" s="138" t="s">
        <v>444</v>
      </c>
      <c r="R34" s="138">
        <v>2.1171693735498841E-3</v>
      </c>
      <c r="S34" s="138">
        <v>7.1983758700696052E-2</v>
      </c>
      <c r="T34" s="138">
        <v>2.9640371229698375E-3</v>
      </c>
      <c r="U34" s="138">
        <v>4.2343387470997678E-4</v>
      </c>
      <c r="V34" s="138">
        <v>4.2343387470997675E-2</v>
      </c>
      <c r="W34" s="138">
        <v>1.9868808339308985E-2</v>
      </c>
      <c r="X34" s="138">
        <v>1.2703016241299302E-3</v>
      </c>
      <c r="Y34" s="138">
        <v>2.1171693735498841E-3</v>
      </c>
      <c r="Z34" s="138">
        <v>1.920651472799868E-3</v>
      </c>
      <c r="AA34" s="138">
        <v>4.4152907420686637E-4</v>
      </c>
      <c r="AB34" s="138">
        <v>5.7496515446865491E-3</v>
      </c>
      <c r="AC34" s="138" t="s">
        <v>428</v>
      </c>
      <c r="AD34" s="138" t="s">
        <v>428</v>
      </c>
      <c r="AE34" s="55"/>
      <c r="AF34" s="147">
        <v>1833.8183999999999</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3.3322757962061877</v>
      </c>
      <c r="F36" s="138">
        <v>8.2104087819096838E-2</v>
      </c>
      <c r="G36" s="138">
        <v>1.0080119236147826</v>
      </c>
      <c r="H36" s="138" t="s">
        <v>444</v>
      </c>
      <c r="I36" s="138">
        <v>0.11299452990890176</v>
      </c>
      <c r="J36" s="138">
        <v>0.13291973747213279</v>
      </c>
      <c r="K36" s="138">
        <v>0.13291973747213279</v>
      </c>
      <c r="L36" s="138">
        <v>2.1450264393888443E-2</v>
      </c>
      <c r="M36" s="138">
        <v>0.18027068412876107</v>
      </c>
      <c r="N36" s="138">
        <v>7.2180179522757654E-3</v>
      </c>
      <c r="O36" s="138">
        <v>6.7830907325198194E-4</v>
      </c>
      <c r="P36" s="138">
        <v>1.2349272197559459E-3</v>
      </c>
      <c r="Q36" s="138">
        <v>1.4713236293007928E-2</v>
      </c>
      <c r="R36" s="138">
        <v>1.5791545366259908E-2</v>
      </c>
      <c r="S36" s="138">
        <v>4.9491198446174417E-2</v>
      </c>
      <c r="T36" s="138">
        <v>0.66783090732519823</v>
      </c>
      <c r="U36" s="138">
        <v>6.9830907325198199E-3</v>
      </c>
      <c r="V36" s="138">
        <v>5.7397088790237832E-2</v>
      </c>
      <c r="W36" s="138">
        <v>1.3018017952275767E-2</v>
      </c>
      <c r="X36" s="138">
        <v>1.556618146503964E-4</v>
      </c>
      <c r="Y36" s="138">
        <v>6.5566181465039639E-4</v>
      </c>
      <c r="Z36" s="138">
        <v>6.7830907325198194E-4</v>
      </c>
      <c r="AA36" s="138">
        <v>2.0783090732519818E-4</v>
      </c>
      <c r="AB36" s="138">
        <v>1.697463609877973E-3</v>
      </c>
      <c r="AC36" s="138">
        <v>5.0264725860158562E-3</v>
      </c>
      <c r="AD36" s="138">
        <v>1.2457574478357531E-2</v>
      </c>
      <c r="AE36" s="55"/>
      <c r="AF36" s="147">
        <v>2030.0240122108623</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8.9397344057806916E-2</v>
      </c>
      <c r="F37" s="138">
        <v>2.9799114685935641E-3</v>
      </c>
      <c r="G37" s="138">
        <v>1.8404051777934442E-4</v>
      </c>
      <c r="H37" s="138" t="s">
        <v>444</v>
      </c>
      <c r="I37" s="138">
        <v>3.7248893357419552E-4</v>
      </c>
      <c r="J37" s="138">
        <v>3.7248893357419552E-4</v>
      </c>
      <c r="K37" s="138">
        <v>3.7248893357419552E-4</v>
      </c>
      <c r="L37" s="138">
        <v>9.3122233393548869E-6</v>
      </c>
      <c r="M37" s="138">
        <v>8.9397344057806898E-3</v>
      </c>
      <c r="N37" s="138">
        <v>2.7936670018064661E-6</v>
      </c>
      <c r="O37" s="138">
        <v>4.6561116696774435E-7</v>
      </c>
      <c r="P37" s="138">
        <v>1.8624446678709776E-4</v>
      </c>
      <c r="Q37" s="138">
        <v>2.2349336014451727E-4</v>
      </c>
      <c r="R37" s="138">
        <v>1.4154579475819428E-6</v>
      </c>
      <c r="S37" s="138">
        <v>1.4154579475819429E-7</v>
      </c>
      <c r="T37" s="138">
        <v>9.4984678061419848E-7</v>
      </c>
      <c r="U37" s="138">
        <v>2.048689134658075E-5</v>
      </c>
      <c r="V37" s="138">
        <v>2.7936670018064661E-6</v>
      </c>
      <c r="W37" s="138" t="s">
        <v>428</v>
      </c>
      <c r="X37" s="138" t="s">
        <v>444</v>
      </c>
      <c r="Y37" s="138" t="s">
        <v>444</v>
      </c>
      <c r="Z37" s="138" t="s">
        <v>444</v>
      </c>
      <c r="AA37" s="138" t="s">
        <v>444</v>
      </c>
      <c r="AB37" s="138" t="s">
        <v>444</v>
      </c>
      <c r="AC37" s="138" t="s">
        <v>444</v>
      </c>
      <c r="AD37" s="138" t="s">
        <v>444</v>
      </c>
      <c r="AE37" s="55"/>
      <c r="AF37" s="147" t="s">
        <v>430</v>
      </c>
      <c r="AG37" s="147" t="s">
        <v>428</v>
      </c>
      <c r="AH37" s="147">
        <v>1862.4446678709774</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2.4330587795981962</v>
      </c>
      <c r="F39" s="138">
        <v>0.48050324391344412</v>
      </c>
      <c r="G39" s="138">
        <v>1.7137183463757268</v>
      </c>
      <c r="H39" s="138" t="s">
        <v>430</v>
      </c>
      <c r="I39" s="138">
        <v>0.25211553252430435</v>
      </c>
      <c r="J39" s="138">
        <v>0.32072038916600837</v>
      </c>
      <c r="K39" s="138">
        <v>0.40234141122405315</v>
      </c>
      <c r="L39" s="138">
        <v>0.12542682751365622</v>
      </c>
      <c r="M39" s="138">
        <v>1.1244531549676777</v>
      </c>
      <c r="N39" s="138">
        <v>0.23920544001101873</v>
      </c>
      <c r="O39" s="138">
        <v>4.3629095789576404E-3</v>
      </c>
      <c r="P39" s="138">
        <v>4.2394524362342374E-3</v>
      </c>
      <c r="Q39" s="138">
        <v>1.5564503306940952E-2</v>
      </c>
      <c r="R39" s="138">
        <v>0.17404561245174024</v>
      </c>
      <c r="S39" s="138">
        <v>9.9670373801369352E-2</v>
      </c>
      <c r="T39" s="138">
        <v>3.4832479244071846</v>
      </c>
      <c r="U39" s="138">
        <v>2.5051491629821711E-3</v>
      </c>
      <c r="V39" s="138">
        <v>0.15467102626010751</v>
      </c>
      <c r="W39" s="138">
        <v>0.11797416909804478</v>
      </c>
      <c r="X39" s="138">
        <v>3.3874643623047512E-2</v>
      </c>
      <c r="Y39" s="138">
        <v>0.21173123008111197</v>
      </c>
      <c r="Z39" s="138">
        <v>2.7153860211779353E-2</v>
      </c>
      <c r="AA39" s="138">
        <v>2.3511965784511198E-2</v>
      </c>
      <c r="AB39" s="138">
        <v>0.29627169970045003</v>
      </c>
      <c r="AC39" s="138">
        <v>3.0601601459949749E-3</v>
      </c>
      <c r="AD39" s="138">
        <v>3.1532531125066522E-2</v>
      </c>
      <c r="AE39" s="55"/>
      <c r="AF39" s="147">
        <v>15256.388923640721</v>
      </c>
      <c r="AG39" s="147">
        <v>185.47523999999999</v>
      </c>
      <c r="AH39" s="147">
        <v>12485.591478701646</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6.0604193141505744</v>
      </c>
      <c r="F41" s="138">
        <v>14.31497926394932</v>
      </c>
      <c r="G41" s="138">
        <v>16.409692753326439</v>
      </c>
      <c r="H41" s="138">
        <v>0.13664076511009454</v>
      </c>
      <c r="I41" s="138">
        <v>8.8547499439229771</v>
      </c>
      <c r="J41" s="138">
        <v>8.8685024650039903</v>
      </c>
      <c r="K41" s="138">
        <v>9.5194042243356378</v>
      </c>
      <c r="L41" s="138">
        <v>0.80101954271143605</v>
      </c>
      <c r="M41" s="138">
        <v>118.87676192764343</v>
      </c>
      <c r="N41" s="138">
        <v>2.3280814034185289</v>
      </c>
      <c r="O41" s="138">
        <v>2.3233260250421439E-2</v>
      </c>
      <c r="P41" s="138">
        <v>8.8729774776335799E-2</v>
      </c>
      <c r="Q41" s="138">
        <v>3.756949300451716E-2</v>
      </c>
      <c r="R41" s="138">
        <v>0.25680285089958771</v>
      </c>
      <c r="S41" s="138">
        <v>0.47245653653372266</v>
      </c>
      <c r="T41" s="138">
        <v>0.23252648701224957</v>
      </c>
      <c r="U41" s="138">
        <v>2.7713446619215896</v>
      </c>
      <c r="V41" s="138">
        <v>4.9910253714206796</v>
      </c>
      <c r="W41" s="138">
        <v>14.74082216270825</v>
      </c>
      <c r="X41" s="138">
        <v>3.2042320202226224</v>
      </c>
      <c r="Y41" s="138">
        <v>5.2425495756378018</v>
      </c>
      <c r="Z41" s="138">
        <v>2.6106738371908049</v>
      </c>
      <c r="AA41" s="138">
        <v>2.1195030478479304</v>
      </c>
      <c r="AB41" s="138">
        <v>13.176958480899158</v>
      </c>
      <c r="AC41" s="138">
        <v>1.775316599785183E-2</v>
      </c>
      <c r="AD41" s="138">
        <v>3.9251316990016081</v>
      </c>
      <c r="AE41" s="55"/>
      <c r="AF41" s="147">
        <v>52782.637063786213</v>
      </c>
      <c r="AG41" s="147">
        <v>23088.767302578617</v>
      </c>
      <c r="AH41" s="147">
        <v>20171.157165466564</v>
      </c>
      <c r="AI41" s="147">
        <v>687.62605405061765</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0.113467639104</v>
      </c>
      <c r="F43" s="138">
        <v>1.1346763910400001E-2</v>
      </c>
      <c r="G43" s="138">
        <v>8.3852585297855997E-2</v>
      </c>
      <c r="H43" s="138" t="s">
        <v>444</v>
      </c>
      <c r="I43" s="138">
        <v>1.8722160452159999E-2</v>
      </c>
      <c r="J43" s="138">
        <v>2.4395542407359999E-2</v>
      </c>
      <c r="K43" s="138">
        <v>3.12036007536E-2</v>
      </c>
      <c r="L43" s="138">
        <v>1.04844098532096E-2</v>
      </c>
      <c r="M43" s="138">
        <v>4.5387055641600005E-2</v>
      </c>
      <c r="N43" s="138">
        <v>1.8154822256639998E-2</v>
      </c>
      <c r="O43" s="138">
        <v>3.4040291731199997E-4</v>
      </c>
      <c r="P43" s="138">
        <v>1.13467639104E-4</v>
      </c>
      <c r="Q43" s="138">
        <v>1.1346763910399999E-3</v>
      </c>
      <c r="R43" s="138">
        <v>1.4523857805312001E-2</v>
      </c>
      <c r="S43" s="138">
        <v>8.1696700154880002E-3</v>
      </c>
      <c r="T43" s="138">
        <v>0.29501586167039995</v>
      </c>
      <c r="U43" s="138">
        <v>1.13467639104E-4</v>
      </c>
      <c r="V43" s="138">
        <v>9.0774111283199992E-3</v>
      </c>
      <c r="W43" s="138">
        <v>6.8080583462399999E-3</v>
      </c>
      <c r="X43" s="138">
        <v>2.1558851429759997E-3</v>
      </c>
      <c r="Y43" s="138">
        <v>1.7020145865600002E-2</v>
      </c>
      <c r="Z43" s="138">
        <v>1.9289498647679999E-3</v>
      </c>
      <c r="AA43" s="138">
        <v>1.70201458656E-3</v>
      </c>
      <c r="AB43" s="138">
        <v>2.2806995459904E-2</v>
      </c>
      <c r="AC43" s="138">
        <v>2.4962880602879997E-4</v>
      </c>
      <c r="AD43" s="138">
        <v>1.4750793083520001E-7</v>
      </c>
      <c r="AE43" s="55"/>
      <c r="AF43" s="147">
        <v>1134.67639104</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10.143164664885997</v>
      </c>
      <c r="F44" s="138">
        <v>1.2072979602220573</v>
      </c>
      <c r="G44" s="138">
        <v>0.75467326768070409</v>
      </c>
      <c r="H44" s="138">
        <v>1.8059450399999996E-3</v>
      </c>
      <c r="I44" s="138">
        <v>0.66583614879301212</v>
      </c>
      <c r="J44" s="138">
        <v>0.66583614879301212</v>
      </c>
      <c r="K44" s="138">
        <v>0.66583614879301212</v>
      </c>
      <c r="L44" s="138">
        <v>0.37286824332408686</v>
      </c>
      <c r="M44" s="138">
        <v>3.5556607129447571</v>
      </c>
      <c r="N44" s="138" t="s">
        <v>444</v>
      </c>
      <c r="O44" s="138">
        <v>2.3580000000000003E-3</v>
      </c>
      <c r="P44" s="138" t="s">
        <v>444</v>
      </c>
      <c r="Q44" s="138" t="s">
        <v>444</v>
      </c>
      <c r="R44" s="138">
        <v>1.1790000000000002E-2</v>
      </c>
      <c r="S44" s="138">
        <v>0.40085999999999999</v>
      </c>
      <c r="T44" s="138">
        <v>1.6506000000000003E-2</v>
      </c>
      <c r="U44" s="138">
        <v>2.3580000000000003E-3</v>
      </c>
      <c r="V44" s="138">
        <v>0.23580000000000001</v>
      </c>
      <c r="W44" s="138" t="s">
        <v>444</v>
      </c>
      <c r="X44" s="138">
        <v>7.0740000000000004E-3</v>
      </c>
      <c r="Y44" s="138">
        <v>1.1790000000000002E-2</v>
      </c>
      <c r="Z44" s="138" t="s">
        <v>444</v>
      </c>
      <c r="AA44" s="138" t="s">
        <v>444</v>
      </c>
      <c r="AB44" s="138">
        <v>1.8864000000000002E-2</v>
      </c>
      <c r="AC44" s="138" t="s">
        <v>429</v>
      </c>
      <c r="AD44" s="138" t="s">
        <v>429</v>
      </c>
      <c r="AE44" s="55"/>
      <c r="AF44" s="147">
        <v>10212.087519359999</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2.5920883544088196</v>
      </c>
      <c r="F45" s="138">
        <v>6.2827626318773339E-2</v>
      </c>
      <c r="G45" s="138">
        <v>0.11490204787255755</v>
      </c>
      <c r="H45" s="138" t="s">
        <v>444</v>
      </c>
      <c r="I45" s="138">
        <v>3.841460580633569E-2</v>
      </c>
      <c r="J45" s="138">
        <v>3.841460580633569E-2</v>
      </c>
      <c r="K45" s="138">
        <v>3.841460580633569E-2</v>
      </c>
      <c r="L45" s="138">
        <v>1.1908527799964064E-2</v>
      </c>
      <c r="M45" s="138">
        <v>0.13786176289376548</v>
      </c>
      <c r="N45" s="138">
        <v>4.6671950979660197E-3</v>
      </c>
      <c r="O45" s="138">
        <v>3.5901500753584767E-4</v>
      </c>
      <c r="P45" s="138">
        <v>1.0770450226075428E-3</v>
      </c>
      <c r="Q45" s="138">
        <v>1.4360600301433907E-3</v>
      </c>
      <c r="R45" s="138">
        <v>1.7950750376792383E-3</v>
      </c>
      <c r="S45" s="138">
        <v>3.1593320663154595E-2</v>
      </c>
      <c r="T45" s="138">
        <v>3.5901500753584767E-2</v>
      </c>
      <c r="U45" s="138">
        <v>3.5901500753584767E-3</v>
      </c>
      <c r="V45" s="138">
        <v>4.3081800904301713E-2</v>
      </c>
      <c r="W45" s="138">
        <v>4.6671950979660197E-3</v>
      </c>
      <c r="X45" s="138">
        <v>7.1803001507169542E-5</v>
      </c>
      <c r="Y45" s="138">
        <v>3.5901500753584767E-4</v>
      </c>
      <c r="Z45" s="138">
        <v>3.5901500753584767E-4</v>
      </c>
      <c r="AA45" s="138">
        <v>3.5901500753584771E-5</v>
      </c>
      <c r="AB45" s="138">
        <v>8.2573451733244962E-4</v>
      </c>
      <c r="AC45" s="138">
        <v>2.8721200602867814E-3</v>
      </c>
      <c r="AD45" s="138">
        <v>1.364257028636221E-3</v>
      </c>
      <c r="AE45" s="55"/>
      <c r="AF45" s="147">
        <v>1554.8315003052442</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1.3475387412347715E-2</v>
      </c>
      <c r="J48" s="138">
        <v>0.13475387412347717</v>
      </c>
      <c r="K48" s="138">
        <v>0.33688468530869298</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2.9619512077160506</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3.3613455107999997</v>
      </c>
      <c r="AL52" s="45" t="s">
        <v>132</v>
      </c>
    </row>
    <row r="53" spans="1:38" s="2" customFormat="1" ht="26.25" customHeight="1" thickBot="1" x14ac:dyDescent="0.3">
      <c r="A53" s="65" t="s">
        <v>119</v>
      </c>
      <c r="B53" s="69" t="s">
        <v>133</v>
      </c>
      <c r="C53" s="71" t="s">
        <v>134</v>
      </c>
      <c r="D53" s="68"/>
      <c r="E53" s="138" t="s">
        <v>428</v>
      </c>
      <c r="F53" s="138">
        <v>3.3752060856854444</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1.5509612213655275</v>
      </c>
      <c r="AL53" s="45" t="s">
        <v>135</v>
      </c>
    </row>
    <row r="54" spans="1:38" s="2" customFormat="1" ht="37.5" customHeight="1" thickBot="1" x14ac:dyDescent="0.3">
      <c r="A54" s="65" t="s">
        <v>119</v>
      </c>
      <c r="B54" s="69" t="s">
        <v>136</v>
      </c>
      <c r="C54" s="71" t="s">
        <v>137</v>
      </c>
      <c r="D54" s="68"/>
      <c r="E54" s="138" t="s">
        <v>428</v>
      </c>
      <c r="F54" s="138">
        <v>0.27953245272091987</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0.44019600935521108</v>
      </c>
      <c r="J57" s="138">
        <v>0.79235281683937986</v>
      </c>
      <c r="K57" s="138">
        <v>0.88039201871042216</v>
      </c>
      <c r="L57" s="138">
        <v>1.3205880280656333E-2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3386.1231488862391</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7.3049999999999999E-3</v>
      </c>
      <c r="J58" s="138">
        <v>4.87E-2</v>
      </c>
      <c r="K58" s="138">
        <v>9.74E-2</v>
      </c>
      <c r="L58" s="138">
        <v>3.3603000000000003E-5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243.5</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1.7397280000000001E-2</v>
      </c>
      <c r="J59" s="138">
        <v>1.9761259999999999E-2</v>
      </c>
      <c r="K59" s="138">
        <v>2.2203879999999999E-2</v>
      </c>
      <c r="L59" s="138">
        <v>9.0036560000000002E-5</v>
      </c>
      <c r="M59" s="138" t="s">
        <v>429</v>
      </c>
      <c r="N59" s="138">
        <v>0.31065307751919069</v>
      </c>
      <c r="O59" s="138">
        <v>7.4226031938257062E-3</v>
      </c>
      <c r="P59" s="138">
        <v>5.4146722822469133E-4</v>
      </c>
      <c r="Q59" s="138">
        <v>1.7558873617862333E-2</v>
      </c>
      <c r="R59" s="138">
        <v>2.3788736178623347E-2</v>
      </c>
      <c r="S59" s="138">
        <v>1.5887361786233436E-3</v>
      </c>
      <c r="T59" s="138">
        <v>1.8352442913114116E-2</v>
      </c>
      <c r="U59" s="138">
        <v>9.010528529437703E-2</v>
      </c>
      <c r="V59" s="138">
        <v>3.2206010036357799E-2</v>
      </c>
      <c r="W59" s="138">
        <v>0.16625295236423218</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62.757663057623752</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0.37830867441176463</v>
      </c>
      <c r="J60" s="138">
        <v>3.1182867441176465</v>
      </c>
      <c r="K60" s="138">
        <v>9.9768969579999993</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129.24544588235295</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0.12628384888550459</v>
      </c>
      <c r="J61" s="138">
        <v>1.2628384888550461</v>
      </c>
      <c r="K61" s="138">
        <v>4.2130318638100288</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12661978.736734224</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4.1187267529411764E-8</v>
      </c>
      <c r="J62" s="138">
        <v>4.1187267529411764E-7</v>
      </c>
      <c r="K62" s="138">
        <v>8.2374535058823529E-7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68.645445882352945</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0.10207228999999998</v>
      </c>
      <c r="X63" s="138">
        <v>1.7130600000000003E-2</v>
      </c>
      <c r="Y63" s="138" t="s">
        <v>428</v>
      </c>
      <c r="Z63" s="138">
        <v>2.8489000000000001E-3</v>
      </c>
      <c r="AA63" s="138" t="s">
        <v>428</v>
      </c>
      <c r="AB63" s="138">
        <v>1.9979500000000004E-2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0.374</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0.216</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6.1836399999999998E-3</v>
      </c>
      <c r="J71" s="138">
        <v>4.9469119999999998E-2</v>
      </c>
      <c r="K71" s="138">
        <v>0.15459100000000001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2.6999999999999999E-5</v>
      </c>
      <c r="K72" s="138" t="s">
        <v>429</v>
      </c>
      <c r="L72" s="138" t="s">
        <v>429</v>
      </c>
      <c r="M72" s="138" t="s">
        <v>429</v>
      </c>
      <c r="N72" s="138">
        <v>0.80666666666666675</v>
      </c>
      <c r="O72" s="138">
        <v>9.9375000000000005E-2</v>
      </c>
      <c r="P72" s="138">
        <v>1.4999999999999999E-2</v>
      </c>
      <c r="Q72" s="138">
        <v>0.06</v>
      </c>
      <c r="R72" s="138">
        <v>0.65708333333333335</v>
      </c>
      <c r="S72" s="138">
        <v>1.0500000000000002E-2</v>
      </c>
      <c r="T72" s="138">
        <v>1.2395833333333335</v>
      </c>
      <c r="U72" s="138">
        <v>3.0000000000000001E-3</v>
      </c>
      <c r="V72" s="138">
        <v>12.766666666666666</v>
      </c>
      <c r="W72" s="138">
        <v>0.46230041314008097</v>
      </c>
      <c r="X72" s="138" t="s">
        <v>428</v>
      </c>
      <c r="Y72" s="138" t="s">
        <v>445</v>
      </c>
      <c r="Z72" s="138" t="s">
        <v>428</v>
      </c>
      <c r="AA72" s="138" t="s">
        <v>428</v>
      </c>
      <c r="AB72" s="138" t="s">
        <v>428</v>
      </c>
      <c r="AC72" s="138" t="s">
        <v>429</v>
      </c>
      <c r="AD72" s="138" t="s">
        <v>429</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3.2511419999999998E-3</v>
      </c>
      <c r="J73" s="138">
        <v>4.6057844999999997E-3</v>
      </c>
      <c r="K73" s="138">
        <v>5.4185699999999993E-3</v>
      </c>
      <c r="L73" s="138" t="s">
        <v>428</v>
      </c>
      <c r="M73" s="138" t="s">
        <v>428</v>
      </c>
      <c r="N73" s="138">
        <v>0.15682671099744247</v>
      </c>
      <c r="O73" s="138">
        <v>2.6225966751918166E-3</v>
      </c>
      <c r="P73" s="138" t="s">
        <v>428</v>
      </c>
      <c r="Q73" s="138">
        <v>5.0887941176470585E-3</v>
      </c>
      <c r="R73" s="138">
        <v>1.8658911764705886E-2</v>
      </c>
      <c r="S73" s="138" t="s">
        <v>428</v>
      </c>
      <c r="T73" s="138">
        <v>8.4813235294117634E-3</v>
      </c>
      <c r="U73" s="138" t="s">
        <v>428</v>
      </c>
      <c r="V73" s="138">
        <v>0.23281323529411765</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3.0000000000000001E-3</v>
      </c>
      <c r="U80" s="138" t="s">
        <v>428</v>
      </c>
      <c r="V80" s="138">
        <v>0.22900000000000001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8.698519199999998</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3847.2</v>
      </c>
      <c r="AL82" s="45" t="s">
        <v>219</v>
      </c>
    </row>
    <row r="83" spans="1:38" s="2" customFormat="1" ht="26.25" customHeight="1" thickBot="1" x14ac:dyDescent="0.3">
      <c r="A83" s="65" t="s">
        <v>53</v>
      </c>
      <c r="B83" s="76" t="s">
        <v>211</v>
      </c>
      <c r="C83" s="77" t="s">
        <v>212</v>
      </c>
      <c r="D83" s="67"/>
      <c r="E83" s="138" t="s">
        <v>444</v>
      </c>
      <c r="F83" s="138">
        <v>4.9599999999999998E-2</v>
      </c>
      <c r="G83" s="138" t="s">
        <v>444</v>
      </c>
      <c r="H83" s="138" t="s">
        <v>428</v>
      </c>
      <c r="I83" s="138">
        <v>0.31</v>
      </c>
      <c r="J83" s="138">
        <v>6.2</v>
      </c>
      <c r="K83" s="138">
        <v>46.5</v>
      </c>
      <c r="L83" s="138">
        <v>1.7670000000000002E-2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3.1</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6.642028654567798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1.1135570156378436</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2.4207761209518339</v>
      </c>
      <c r="AL86" s="45" t="s">
        <v>219</v>
      </c>
    </row>
    <row r="87" spans="1:38" s="2" customFormat="1" ht="26.25" customHeight="1" thickBot="1" x14ac:dyDescent="0.3">
      <c r="A87" s="65" t="s">
        <v>208</v>
      </c>
      <c r="B87" s="71" t="s">
        <v>220</v>
      </c>
      <c r="C87" s="75" t="s">
        <v>221</v>
      </c>
      <c r="D87" s="67"/>
      <c r="E87" s="138" t="s">
        <v>428</v>
      </c>
      <c r="F87" s="138">
        <v>8.2332581003815769E-2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0.13155448814816606</v>
      </c>
      <c r="AL87" s="45" t="s">
        <v>219</v>
      </c>
    </row>
    <row r="88" spans="1:38" s="2" customFormat="1" ht="26.25" customHeight="1" thickBot="1" x14ac:dyDescent="0.3">
      <c r="A88" s="65" t="s">
        <v>208</v>
      </c>
      <c r="B88" s="71" t="s">
        <v>222</v>
      </c>
      <c r="C88" s="75" t="s">
        <v>223</v>
      </c>
      <c r="D88" s="67"/>
      <c r="E88" s="138" t="s">
        <v>444</v>
      </c>
      <c r="F88" s="138">
        <v>2.6467436134375002</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1.784970833333333</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2.9956364</v>
      </c>
      <c r="G90" s="138" t="s">
        <v>428</v>
      </c>
      <c r="H90" s="138" t="s">
        <v>428</v>
      </c>
      <c r="I90" s="138">
        <v>4.3800000000000002E-3</v>
      </c>
      <c r="J90" s="138">
        <v>6.5700000000000003E-3</v>
      </c>
      <c r="K90" s="138">
        <v>8.0300000000000007E-3</v>
      </c>
      <c r="L90" s="138" t="s">
        <v>428</v>
      </c>
      <c r="M90" s="138" t="s">
        <v>428</v>
      </c>
      <c r="N90" s="138">
        <v>2.2680448508785115E-4</v>
      </c>
      <c r="O90" s="138">
        <v>3.1151459397608463E-2</v>
      </c>
      <c r="P90" s="138" t="s">
        <v>430</v>
      </c>
      <c r="Q90" s="138" t="s">
        <v>430</v>
      </c>
      <c r="R90" s="138">
        <v>0.13116403956887768</v>
      </c>
      <c r="S90" s="138">
        <v>5.3148761866972345</v>
      </c>
      <c r="T90" s="138">
        <v>0.21785527197143295</v>
      </c>
      <c r="U90" s="138">
        <v>3.1014830189724216E-2</v>
      </c>
      <c r="V90" s="138">
        <v>3.0755234694744167</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7.3</v>
      </c>
      <c r="AL90" s="148" t="s">
        <v>439</v>
      </c>
    </row>
    <row r="91" spans="1:38" s="2" customFormat="1" ht="26.25" customHeight="1" thickBot="1" x14ac:dyDescent="0.3">
      <c r="A91" s="65" t="s">
        <v>208</v>
      </c>
      <c r="B91" s="69" t="s">
        <v>404</v>
      </c>
      <c r="C91" s="71" t="s">
        <v>228</v>
      </c>
      <c r="D91" s="67"/>
      <c r="E91" s="138">
        <v>1.4552503638698666E-2</v>
      </c>
      <c r="F91" s="138">
        <v>3.9097014703999997E-2</v>
      </c>
      <c r="G91" s="138">
        <v>1.42771181807613E-4</v>
      </c>
      <c r="H91" s="138">
        <v>3.3523266739999995E-2</v>
      </c>
      <c r="I91" s="138">
        <v>0.22055865642618785</v>
      </c>
      <c r="J91" s="138">
        <v>0.22282692175834987</v>
      </c>
      <c r="K91" s="138">
        <v>0.2232954192456722</v>
      </c>
      <c r="L91" s="138">
        <v>8.7241272479999993E-2</v>
      </c>
      <c r="M91" s="138">
        <v>0.44543006542421337</v>
      </c>
      <c r="N91" s="138">
        <v>3.706377699906245E-2</v>
      </c>
      <c r="O91" s="138">
        <v>4.3690603574130883E-2</v>
      </c>
      <c r="P91" s="138">
        <v>2.6946878685542855E-6</v>
      </c>
      <c r="Q91" s="138">
        <v>6.2876050266266653E-5</v>
      </c>
      <c r="R91" s="138">
        <v>7.3749352192012017E-4</v>
      </c>
      <c r="S91" s="138">
        <v>6.4610836479264966E-2</v>
      </c>
      <c r="T91" s="138">
        <v>2.322857489292331E-2</v>
      </c>
      <c r="U91" s="138" t="s">
        <v>444</v>
      </c>
      <c r="V91" s="138">
        <v>3.4101876818668671E-2</v>
      </c>
      <c r="W91" s="138">
        <v>8.077895600000002E-4</v>
      </c>
      <c r="X91" s="138">
        <v>6.6180964116000001E-3</v>
      </c>
      <c r="Y91" s="138">
        <v>3.2514753020000003E-3</v>
      </c>
      <c r="Z91" s="138">
        <v>3.2514753020000003E-3</v>
      </c>
      <c r="AA91" s="138">
        <v>3.2514753020000003E-3</v>
      </c>
      <c r="AB91" s="138">
        <v>1.6372522317600002E-2</v>
      </c>
      <c r="AC91" s="138" t="s">
        <v>444</v>
      </c>
      <c r="AD91" s="138" t="s">
        <v>444</v>
      </c>
      <c r="AE91" s="55"/>
      <c r="AF91" s="147" t="s">
        <v>428</v>
      </c>
      <c r="AG91" s="147" t="s">
        <v>428</v>
      </c>
      <c r="AH91" s="147" t="s">
        <v>428</v>
      </c>
      <c r="AI91" s="147" t="s">
        <v>428</v>
      </c>
      <c r="AJ91" s="147" t="s">
        <v>428</v>
      </c>
      <c r="AK91" s="147">
        <v>8077.8955999999998</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9.47747803794201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8.4240044406772674E-7</v>
      </c>
      <c r="X98" s="138" t="s">
        <v>428</v>
      </c>
      <c r="Y98" s="138" t="s">
        <v>428</v>
      </c>
      <c r="Z98" s="138" t="s">
        <v>428</v>
      </c>
      <c r="AA98" s="138" t="s">
        <v>428</v>
      </c>
      <c r="AB98" s="138" t="s">
        <v>428</v>
      </c>
      <c r="AC98" s="138" t="s">
        <v>428</v>
      </c>
      <c r="AD98" s="138">
        <v>4.6267286280726641</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4.7570660259451128E-2</v>
      </c>
      <c r="F99" s="138">
        <v>9.1759431141029051</v>
      </c>
      <c r="G99" s="138" t="s">
        <v>428</v>
      </c>
      <c r="H99" s="138">
        <v>12.235237507340733</v>
      </c>
      <c r="I99" s="138">
        <v>0.20506138489368358</v>
      </c>
      <c r="J99" s="138">
        <v>0.31483277184271757</v>
      </c>
      <c r="K99" s="138">
        <v>0.60363383740630416</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1165.25</v>
      </c>
      <c r="AL99" s="45" t="s">
        <v>245</v>
      </c>
    </row>
    <row r="100" spans="1:38" s="2" customFormat="1" ht="26.25" customHeight="1" thickBot="1" x14ac:dyDescent="0.3">
      <c r="A100" s="65" t="s">
        <v>243</v>
      </c>
      <c r="B100" s="65" t="s">
        <v>246</v>
      </c>
      <c r="C100" s="66" t="s">
        <v>408</v>
      </c>
      <c r="D100" s="79"/>
      <c r="E100" s="138">
        <v>0.69557315916426898</v>
      </c>
      <c r="F100" s="138">
        <v>27.289665802524208</v>
      </c>
      <c r="G100" s="138" t="s">
        <v>428</v>
      </c>
      <c r="H100" s="138">
        <v>34.235500252744963</v>
      </c>
      <c r="I100" s="138">
        <v>0.40937712098375273</v>
      </c>
      <c r="J100" s="138">
        <v>0.62231575307141829</v>
      </c>
      <c r="K100" s="138">
        <v>0.99751278278961131</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5857.0499999999993</v>
      </c>
      <c r="AL100" s="45" t="s">
        <v>245</v>
      </c>
    </row>
    <row r="101" spans="1:38" s="2" customFormat="1" ht="26.25" customHeight="1" thickBot="1" x14ac:dyDescent="0.3">
      <c r="A101" s="65" t="s">
        <v>243</v>
      </c>
      <c r="B101" s="65" t="s">
        <v>247</v>
      </c>
      <c r="C101" s="66" t="s">
        <v>248</v>
      </c>
      <c r="D101" s="79"/>
      <c r="E101" s="138">
        <v>6.7240620108332913E-2</v>
      </c>
      <c r="F101" s="138">
        <v>0.2894179267325046</v>
      </c>
      <c r="G101" s="138" t="s">
        <v>428</v>
      </c>
      <c r="H101" s="138">
        <v>1.3428047945739867</v>
      </c>
      <c r="I101" s="138">
        <v>1.1407519446867399E-2</v>
      </c>
      <c r="J101" s="138">
        <v>3.7577711119092604E-2</v>
      </c>
      <c r="K101" s="138">
        <v>9.3944277797731526E-2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7454.7879999999996</v>
      </c>
      <c r="AL101" s="45" t="s">
        <v>245</v>
      </c>
    </row>
    <row r="102" spans="1:38" s="2" customFormat="1" ht="26.25" customHeight="1" thickBot="1" x14ac:dyDescent="0.3">
      <c r="A102" s="65" t="s">
        <v>243</v>
      </c>
      <c r="B102" s="65" t="s">
        <v>249</v>
      </c>
      <c r="C102" s="66" t="s">
        <v>386</v>
      </c>
      <c r="D102" s="79"/>
      <c r="E102" s="138">
        <v>2.6027100455571425E-3</v>
      </c>
      <c r="F102" s="138">
        <v>1.3550262062407823</v>
      </c>
      <c r="G102" s="138" t="s">
        <v>428</v>
      </c>
      <c r="H102" s="138">
        <v>5.137687676139314</v>
      </c>
      <c r="I102" s="138">
        <v>8.9965999999999987E-3</v>
      </c>
      <c r="J102" s="138">
        <v>0.20259749999999996</v>
      </c>
      <c r="K102" s="138">
        <v>1.3690909999999996</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1760.3999999999999</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9.2926085809457077E-4</v>
      </c>
      <c r="F104" s="138">
        <v>1.2389973509726688E-3</v>
      </c>
      <c r="G104" s="138" t="s">
        <v>428</v>
      </c>
      <c r="H104" s="138">
        <v>1.2717109065142986E-2</v>
      </c>
      <c r="I104" s="138">
        <v>1.4363958575342466E-5</v>
      </c>
      <c r="J104" s="138">
        <v>4.7316569424657544E-5</v>
      </c>
      <c r="K104" s="138">
        <v>1.1829142356164384E-4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7.8</v>
      </c>
      <c r="AL104" s="45" t="s">
        <v>245</v>
      </c>
    </row>
    <row r="105" spans="1:38" s="2" customFormat="1" ht="26.25" customHeight="1" thickBot="1" x14ac:dyDescent="0.3">
      <c r="A105" s="65" t="s">
        <v>243</v>
      </c>
      <c r="B105" s="65" t="s">
        <v>254</v>
      </c>
      <c r="C105" s="66" t="s">
        <v>255</v>
      </c>
      <c r="D105" s="79"/>
      <c r="E105" s="138">
        <v>2.5884479452142468E-2</v>
      </c>
      <c r="F105" s="138">
        <v>0.13088458260516775</v>
      </c>
      <c r="G105" s="138" t="s">
        <v>428</v>
      </c>
      <c r="H105" s="138">
        <v>0.60644038627697849</v>
      </c>
      <c r="I105" s="138">
        <v>4.9019178082191786E-3</v>
      </c>
      <c r="J105" s="138">
        <v>7.7030136986301363E-3</v>
      </c>
      <c r="K105" s="138">
        <v>1.6806575342465751E-2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71</v>
      </c>
      <c r="AL105" s="45" t="s">
        <v>245</v>
      </c>
    </row>
    <row r="106" spans="1:38" s="2" customFormat="1" ht="26.25" customHeight="1" thickBot="1" x14ac:dyDescent="0.3">
      <c r="A106" s="65" t="s">
        <v>243</v>
      </c>
      <c r="B106" s="65" t="s">
        <v>256</v>
      </c>
      <c r="C106" s="66" t="s">
        <v>257</v>
      </c>
      <c r="D106" s="79"/>
      <c r="E106" s="138">
        <v>1.2179956720438354E-3</v>
      </c>
      <c r="F106" s="138">
        <v>4.9256474571965619E-3</v>
      </c>
      <c r="G106" s="138" t="s">
        <v>428</v>
      </c>
      <c r="H106" s="138">
        <v>2.8536087318410959E-2</v>
      </c>
      <c r="I106" s="138">
        <v>2.4164383561643837E-4</v>
      </c>
      <c r="J106" s="138">
        <v>3.8663013698630137E-4</v>
      </c>
      <c r="K106" s="138">
        <v>8.2158904109589054E-4</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4.9000000000000004</v>
      </c>
      <c r="AL106" s="45" t="s">
        <v>245</v>
      </c>
    </row>
    <row r="107" spans="1:38" s="2" customFormat="1" ht="26.25" customHeight="1" thickBot="1" x14ac:dyDescent="0.3">
      <c r="A107" s="65" t="s">
        <v>243</v>
      </c>
      <c r="B107" s="65" t="s">
        <v>258</v>
      </c>
      <c r="C107" s="66" t="s">
        <v>379</v>
      </c>
      <c r="D107" s="79"/>
      <c r="E107" s="138">
        <v>1.9784583397679998E-2</v>
      </c>
      <c r="F107" s="138">
        <v>0.27654000000000001</v>
      </c>
      <c r="G107" s="138" t="s">
        <v>428</v>
      </c>
      <c r="H107" s="138">
        <v>0.24128589752387997</v>
      </c>
      <c r="I107" s="138">
        <v>5.0279999999999995E-3</v>
      </c>
      <c r="J107" s="138">
        <v>6.7039999999999988E-2</v>
      </c>
      <c r="K107" s="138">
        <v>0.31844</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1676</v>
      </c>
      <c r="AL107" s="45" t="s">
        <v>245</v>
      </c>
    </row>
    <row r="108" spans="1:38" s="2" customFormat="1" ht="26.25" customHeight="1" thickBot="1" x14ac:dyDescent="0.3">
      <c r="A108" s="65" t="s">
        <v>243</v>
      </c>
      <c r="B108" s="65" t="s">
        <v>259</v>
      </c>
      <c r="C108" s="66" t="s">
        <v>380</v>
      </c>
      <c r="D108" s="79"/>
      <c r="E108" s="138">
        <v>8.1368991411021843E-2</v>
      </c>
      <c r="F108" s="138">
        <v>1.3639204145454549</v>
      </c>
      <c r="G108" s="138" t="s">
        <v>428</v>
      </c>
      <c r="H108" s="138">
        <v>1.7014941269464914</v>
      </c>
      <c r="I108" s="138">
        <v>2.5257785454545455E-2</v>
      </c>
      <c r="J108" s="138">
        <v>0.25257785454545456</v>
      </c>
      <c r="K108" s="138">
        <v>0.50515570909090912</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12628.892727272729</v>
      </c>
      <c r="AL108" s="45" t="s">
        <v>245</v>
      </c>
    </row>
    <row r="109" spans="1:38" s="2" customFormat="1" ht="26.25" customHeight="1" thickBot="1" x14ac:dyDescent="0.3">
      <c r="A109" s="65" t="s">
        <v>243</v>
      </c>
      <c r="B109" s="65" t="s">
        <v>260</v>
      </c>
      <c r="C109" s="66" t="s">
        <v>381</v>
      </c>
      <c r="D109" s="79"/>
      <c r="E109" s="138">
        <v>3.1190014402560019E-2</v>
      </c>
      <c r="F109" s="138">
        <v>0.66418953120000002</v>
      </c>
      <c r="G109" s="138" t="s">
        <v>428</v>
      </c>
      <c r="H109" s="138">
        <v>0.89731272204288026</v>
      </c>
      <c r="I109" s="138">
        <v>2.7165216000000002E-2</v>
      </c>
      <c r="J109" s="138">
        <v>0.14940868799999998</v>
      </c>
      <c r="K109" s="138">
        <v>0.14940868799999998</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1358.2608</v>
      </c>
      <c r="AL109" s="45" t="s">
        <v>245</v>
      </c>
    </row>
    <row r="110" spans="1:38" s="2" customFormat="1" ht="26.25" customHeight="1" thickBot="1" x14ac:dyDescent="0.3">
      <c r="A110" s="65" t="s">
        <v>243</v>
      </c>
      <c r="B110" s="65" t="s">
        <v>261</v>
      </c>
      <c r="C110" s="66" t="s">
        <v>382</v>
      </c>
      <c r="D110" s="79"/>
      <c r="E110" s="138">
        <v>5.0478643068306512E-3</v>
      </c>
      <c r="F110" s="138">
        <v>0.17643394003000001</v>
      </c>
      <c r="G110" s="138" t="s">
        <v>428</v>
      </c>
      <c r="H110" s="138">
        <v>0.1060242462613312</v>
      </c>
      <c r="I110" s="138">
        <v>6.6698371399999991E-3</v>
      </c>
      <c r="J110" s="138">
        <v>5.1765186466666675E-2</v>
      </c>
      <c r="K110" s="138">
        <v>5.1765186466666675E-2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360.80560333333335</v>
      </c>
      <c r="AL110" s="45" t="s">
        <v>245</v>
      </c>
    </row>
    <row r="111" spans="1:38" s="2" customFormat="1" ht="26.25" customHeight="1" thickBot="1" x14ac:dyDescent="0.3">
      <c r="A111" s="65" t="s">
        <v>243</v>
      </c>
      <c r="B111" s="65" t="s">
        <v>262</v>
      </c>
      <c r="C111" s="66" t="s">
        <v>376</v>
      </c>
      <c r="D111" s="79"/>
      <c r="E111" s="138">
        <v>1.1040577270382336E-2</v>
      </c>
      <c r="F111" s="138">
        <v>0.29178637400000002</v>
      </c>
      <c r="G111" s="138" t="s">
        <v>428</v>
      </c>
      <c r="H111" s="138">
        <v>0.19368463023359941</v>
      </c>
      <c r="I111" s="138">
        <v>6.3019879999999995E-4</v>
      </c>
      <c r="J111" s="138">
        <v>1.2153833999999999E-3</v>
      </c>
      <c r="K111" s="138">
        <v>2.7008519999999997E-3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162.14733333333334</v>
      </c>
      <c r="AL111" s="45" t="s">
        <v>245</v>
      </c>
    </row>
    <row r="112" spans="1:38" s="2" customFormat="1" ht="26.25" customHeight="1" thickBot="1" x14ac:dyDescent="0.3">
      <c r="A112" s="65" t="s">
        <v>263</v>
      </c>
      <c r="B112" s="65" t="s">
        <v>264</v>
      </c>
      <c r="C112" s="66" t="s">
        <v>265</v>
      </c>
      <c r="D112" s="67"/>
      <c r="E112" s="138">
        <v>14.184547500312098</v>
      </c>
      <c r="F112" s="138" t="s">
        <v>428</v>
      </c>
      <c r="G112" s="138" t="s">
        <v>428</v>
      </c>
      <c r="H112" s="138">
        <v>18.083050200000002</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368666300</v>
      </c>
      <c r="AL112" s="45" t="s">
        <v>418</v>
      </c>
    </row>
    <row r="113" spans="1:38" s="2" customFormat="1" ht="26.25" customHeight="1" thickBot="1" x14ac:dyDescent="0.3">
      <c r="A113" s="65" t="s">
        <v>263</v>
      </c>
      <c r="B113" s="80" t="s">
        <v>266</v>
      </c>
      <c r="C113" s="81" t="s">
        <v>267</v>
      </c>
      <c r="D113" s="67"/>
      <c r="E113" s="138">
        <v>6.5000664661143688</v>
      </c>
      <c r="F113" s="138" t="s">
        <v>429</v>
      </c>
      <c r="G113" s="138" t="s">
        <v>428</v>
      </c>
      <c r="H113" s="138">
        <v>38.639595546063589</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168941.26892406921</v>
      </c>
      <c r="AL113" s="148" t="s">
        <v>435</v>
      </c>
    </row>
    <row r="114" spans="1:38" s="2" customFormat="1" ht="26.25" customHeight="1" thickBot="1" x14ac:dyDescent="0.3">
      <c r="A114" s="65" t="s">
        <v>263</v>
      </c>
      <c r="B114" s="80" t="s">
        <v>268</v>
      </c>
      <c r="C114" s="81" t="s">
        <v>387</v>
      </c>
      <c r="D114" s="67"/>
      <c r="E114" s="138">
        <v>2.9154660646664724E-2</v>
      </c>
      <c r="F114" s="138" t="s">
        <v>444</v>
      </c>
      <c r="G114" s="138" t="s">
        <v>428</v>
      </c>
      <c r="H114" s="138">
        <v>9.8507499999999998E-2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757750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11.536039325055633</v>
      </c>
      <c r="F116" s="138" t="s">
        <v>429</v>
      </c>
      <c r="G116" s="138" t="s">
        <v>428</v>
      </c>
      <c r="H116" s="138">
        <v>12.728347199956788</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299829.7220640406</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4.65333E-2</v>
      </c>
      <c r="J119" s="138">
        <v>1.1438459999999999</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1545.91</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8.6603999999999987E-3</v>
      </c>
      <c r="J120" s="138">
        <v>5.4127499999999995E-2</v>
      </c>
      <c r="K120" s="138">
        <v>0.21650999999999998</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2165.1</v>
      </c>
      <c r="AL120" s="148" t="s">
        <v>434</v>
      </c>
    </row>
    <row r="121" spans="1:38" s="2" customFormat="1" ht="26.25" customHeight="1" thickBot="1" x14ac:dyDescent="0.3">
      <c r="A121" s="65" t="s">
        <v>263</v>
      </c>
      <c r="B121" s="65" t="s">
        <v>279</v>
      </c>
      <c r="C121" s="71" t="s">
        <v>280</v>
      </c>
      <c r="D121" s="68"/>
      <c r="E121" s="138" t="s">
        <v>444</v>
      </c>
      <c r="F121" s="138">
        <v>4.5539303980254813</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7.5690910598771985</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0.86343726167782209</v>
      </c>
      <c r="G125" s="138" t="s">
        <v>428</v>
      </c>
      <c r="H125" s="138" t="s">
        <v>428</v>
      </c>
      <c r="I125" s="138">
        <v>7.5798212549999989E-5</v>
      </c>
      <c r="J125" s="138">
        <v>5.0302450146818179E-4</v>
      </c>
      <c r="K125" s="138">
        <v>1.063471891231818E-3</v>
      </c>
      <c r="L125" s="138" t="s">
        <v>444</v>
      </c>
      <c r="M125" s="138" t="s">
        <v>428</v>
      </c>
      <c r="N125" s="138" t="s">
        <v>428</v>
      </c>
      <c r="O125" s="138" t="s">
        <v>428</v>
      </c>
      <c r="P125" s="138">
        <v>1.8702170572607889E-2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2218.4465318181819</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5.3359200000000001E-3</v>
      </c>
      <c r="I126" s="138" t="s">
        <v>444</v>
      </c>
      <c r="J126" s="138" t="s">
        <v>444</v>
      </c>
      <c r="K126" s="138" t="s">
        <v>444</v>
      </c>
      <c r="L126" s="138" t="s">
        <v>444</v>
      </c>
      <c r="M126" s="138">
        <v>1.2450480000000002E-2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1.8697169999999999E-2</v>
      </c>
      <c r="F129" s="138">
        <v>0.15903339999999999</v>
      </c>
      <c r="G129" s="138">
        <v>1.0100770000000001E-3</v>
      </c>
      <c r="H129" s="138" t="s">
        <v>444</v>
      </c>
      <c r="I129" s="138">
        <v>8.5963999999999992E-5</v>
      </c>
      <c r="J129" s="138">
        <v>1.5043700000000001E-4</v>
      </c>
      <c r="K129" s="138">
        <v>2.1490999999999999E-4</v>
      </c>
      <c r="L129" s="138">
        <v>3.0087399999999999E-6</v>
      </c>
      <c r="M129" s="138">
        <v>1.5043700000000001E-3</v>
      </c>
      <c r="N129" s="138">
        <v>2.7938299999999999E-2</v>
      </c>
      <c r="O129" s="138">
        <v>2.1490999999999997E-3</v>
      </c>
      <c r="P129" s="138">
        <v>1.2034960000000001E-3</v>
      </c>
      <c r="Q129" s="138">
        <v>0.58608303350748547</v>
      </c>
      <c r="R129" s="138">
        <v>0.56621453825723611</v>
      </c>
      <c r="S129" s="138">
        <v>0.31239422800399236</v>
      </c>
      <c r="T129" s="138">
        <v>3.0087400000000002E-3</v>
      </c>
      <c r="U129" s="138" t="s">
        <v>430</v>
      </c>
      <c r="V129" s="138" t="s">
        <v>444</v>
      </c>
      <c r="W129" s="138">
        <v>2.6340141000000001E-2</v>
      </c>
      <c r="X129" s="138">
        <v>5.5234798754699234E-6</v>
      </c>
      <c r="Y129" s="138">
        <v>2.3935079460369671E-5</v>
      </c>
      <c r="Z129" s="138">
        <v>2.3935079460369671E-5</v>
      </c>
      <c r="AA129" s="138" t="s">
        <v>444</v>
      </c>
      <c r="AB129" s="138">
        <v>5.339363879620927E-5</v>
      </c>
      <c r="AC129" s="138">
        <v>1.841159958489974E-2</v>
      </c>
      <c r="AD129" s="138">
        <v>3.1401932833333333E-2</v>
      </c>
      <c r="AE129" s="55"/>
      <c r="AF129" s="147" t="s">
        <v>428</v>
      </c>
      <c r="AG129" s="147" t="s">
        <v>428</v>
      </c>
      <c r="AH129" s="147" t="s">
        <v>428</v>
      </c>
      <c r="AI129" s="147" t="s">
        <v>428</v>
      </c>
      <c r="AJ129" s="147" t="s">
        <v>428</v>
      </c>
      <c r="AK129" s="147">
        <v>21.491</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1.8975000000000001E-3</v>
      </c>
      <c r="F133" s="138">
        <v>2.9899999999999998E-5</v>
      </c>
      <c r="G133" s="138">
        <v>2.5990000000000003E-4</v>
      </c>
      <c r="H133" s="138" t="s">
        <v>444</v>
      </c>
      <c r="I133" s="138">
        <v>7.9809999999999997E-5</v>
      </c>
      <c r="J133" s="138">
        <v>7.9809999999999997E-5</v>
      </c>
      <c r="K133" s="138">
        <v>8.8687999999999988E-5</v>
      </c>
      <c r="L133" s="138" t="s">
        <v>444</v>
      </c>
      <c r="M133" s="138">
        <v>3.2200000000000007E-4</v>
      </c>
      <c r="N133" s="138">
        <v>6.9068999999999999E-5</v>
      </c>
      <c r="O133" s="138">
        <v>1.1568999999999999E-5</v>
      </c>
      <c r="P133" s="138">
        <v>3.4269999999999999E-3</v>
      </c>
      <c r="Q133" s="138">
        <v>3.1302999999999995E-5</v>
      </c>
      <c r="R133" s="138">
        <v>3.1188E-5</v>
      </c>
      <c r="S133" s="138">
        <v>2.8589E-5</v>
      </c>
      <c r="T133" s="138">
        <v>3.9858999999999999E-5</v>
      </c>
      <c r="U133" s="138">
        <v>4.5494000000000002E-5</v>
      </c>
      <c r="V133" s="138">
        <v>3.6827600000000001E-4</v>
      </c>
      <c r="W133" s="138">
        <v>6.2100000000000005E-5</v>
      </c>
      <c r="X133" s="138">
        <v>3.0359999999999995E-8</v>
      </c>
      <c r="Y133" s="138">
        <v>1.6583E-8</v>
      </c>
      <c r="Z133" s="138">
        <v>1.4812000000000001E-8</v>
      </c>
      <c r="AA133" s="138">
        <v>1.6076999999999999E-8</v>
      </c>
      <c r="AB133" s="138">
        <v>7.7832000000000005E-8</v>
      </c>
      <c r="AC133" s="138">
        <v>3.4499999999999998E-4</v>
      </c>
      <c r="AD133" s="138">
        <v>9.4299999999999994E-4</v>
      </c>
      <c r="AE133" s="55"/>
      <c r="AF133" s="147" t="s">
        <v>428</v>
      </c>
      <c r="AG133" s="147" t="s">
        <v>428</v>
      </c>
      <c r="AH133" s="147" t="s">
        <v>428</v>
      </c>
      <c r="AI133" s="147" t="s">
        <v>428</v>
      </c>
      <c r="AJ133" s="147" t="s">
        <v>428</v>
      </c>
      <c r="AK133" s="147">
        <v>2300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0.62439840000000002</v>
      </c>
      <c r="X135" s="138">
        <v>1.86278856E-4</v>
      </c>
      <c r="Y135" s="138">
        <v>8.4293783999999999E-4</v>
      </c>
      <c r="Z135" s="138">
        <v>8.4293783999999999E-4</v>
      </c>
      <c r="AA135" s="138" t="s">
        <v>444</v>
      </c>
      <c r="AB135" s="138">
        <v>1.872154536E-3</v>
      </c>
      <c r="AC135" s="138" t="s">
        <v>444</v>
      </c>
      <c r="AD135" s="138">
        <v>1.0614772800000001</v>
      </c>
      <c r="AE135" s="55"/>
      <c r="AF135" s="147" t="s">
        <v>428</v>
      </c>
      <c r="AG135" s="147" t="s">
        <v>428</v>
      </c>
      <c r="AH135" s="147" t="s">
        <v>428</v>
      </c>
      <c r="AI135" s="147" t="s">
        <v>428</v>
      </c>
      <c r="AJ135" s="147" t="s">
        <v>428</v>
      </c>
      <c r="AK135" s="147">
        <v>2.0813280000000001</v>
      </c>
      <c r="AL135" s="148" t="s">
        <v>432</v>
      </c>
    </row>
    <row r="136" spans="1:38" s="2" customFormat="1" ht="26.25" customHeight="1" thickBot="1" x14ac:dyDescent="0.3">
      <c r="A136" s="65" t="s">
        <v>288</v>
      </c>
      <c r="B136" s="65" t="s">
        <v>313</v>
      </c>
      <c r="C136" s="66" t="s">
        <v>314</v>
      </c>
      <c r="D136" s="67"/>
      <c r="E136" s="138" t="s">
        <v>428</v>
      </c>
      <c r="F136" s="138">
        <v>5.4133298190000003E-3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0.37613041000000003</v>
      </c>
      <c r="J139" s="138">
        <v>0.37613041000000003</v>
      </c>
      <c r="K139" s="138">
        <v>0.37613041000000003</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5.8647266169757408</v>
      </c>
      <c r="X139" s="138">
        <v>1.5688036993530639E-2</v>
      </c>
      <c r="Y139" s="138">
        <v>2.9414408281914484E-2</v>
      </c>
      <c r="Z139" s="138">
        <v>1.9924428513511623E-2</v>
      </c>
      <c r="AA139" s="138">
        <v>8.6394814082857245E-4</v>
      </c>
      <c r="AB139" s="138">
        <v>6.589082192978532E-2</v>
      </c>
      <c r="AC139" s="138" t="s">
        <v>444</v>
      </c>
      <c r="AD139" s="138">
        <v>23.349257977377263</v>
      </c>
      <c r="AE139" s="55"/>
      <c r="AF139" s="147" t="s">
        <v>428</v>
      </c>
      <c r="AG139" s="147" t="s">
        <v>428</v>
      </c>
      <c r="AH139" s="147" t="s">
        <v>428</v>
      </c>
      <c r="AI139" s="147" t="s">
        <v>428</v>
      </c>
      <c r="AJ139" s="147" t="s">
        <v>428</v>
      </c>
      <c r="AK139" s="147">
        <v>2.0009999999999999</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178.91498165268604</v>
      </c>
      <c r="F141" s="19">
        <f t="shared" ref="F141:AD141" si="0">SUM(F14:F140)</f>
        <v>129.46081917553713</v>
      </c>
      <c r="G141" s="19">
        <f t="shared" si="0"/>
        <v>142.64669150423208</v>
      </c>
      <c r="H141" s="19">
        <f t="shared" si="0"/>
        <v>128.45990928578448</v>
      </c>
      <c r="I141" s="19">
        <f t="shared" si="0"/>
        <v>19.135548382897213</v>
      </c>
      <c r="J141" s="19">
        <f t="shared" si="0"/>
        <v>33.357302170115453</v>
      </c>
      <c r="K141" s="19">
        <f t="shared" si="0"/>
        <v>87.846288133153919</v>
      </c>
      <c r="L141" s="19">
        <f t="shared" si="0"/>
        <v>3.815216898752527</v>
      </c>
      <c r="M141" s="19">
        <f t="shared" si="0"/>
        <v>330.7008851402274</v>
      </c>
      <c r="N141" s="19">
        <f t="shared" si="0"/>
        <v>15.46586587108658</v>
      </c>
      <c r="O141" s="19">
        <f t="shared" si="0"/>
        <v>0.49007231731804163</v>
      </c>
      <c r="P141" s="19">
        <f t="shared" si="0"/>
        <v>0.48355759709808932</v>
      </c>
      <c r="Q141" s="19">
        <f t="shared" si="0"/>
        <v>1.9292685002258514</v>
      </c>
      <c r="R141" s="19">
        <f>SUM(R14:R140)</f>
        <v>5.1690538481441832</v>
      </c>
      <c r="S141" s="19">
        <f t="shared" si="0"/>
        <v>42.863629280541403</v>
      </c>
      <c r="T141" s="19">
        <f t="shared" si="0"/>
        <v>32.03876512760332</v>
      </c>
      <c r="U141" s="19">
        <f t="shared" si="0"/>
        <v>5.6294442052470366</v>
      </c>
      <c r="V141" s="19">
        <f t="shared" si="0"/>
        <v>43.801402650353211</v>
      </c>
      <c r="W141" s="19">
        <f t="shared" si="0"/>
        <v>25.529535968036779</v>
      </c>
      <c r="X141" s="19">
        <f t="shared" si="0"/>
        <v>3.4902476057174563</v>
      </c>
      <c r="Y141" s="19">
        <f t="shared" si="0"/>
        <v>6.3445935739991368</v>
      </c>
      <c r="Z141" s="19">
        <f t="shared" si="0"/>
        <v>2.8460845519325502</v>
      </c>
      <c r="AA141" s="19">
        <f t="shared" si="0"/>
        <v>2.2875072944598029</v>
      </c>
      <c r="AB141" s="19">
        <f t="shared" si="0"/>
        <v>14.968433026108945</v>
      </c>
      <c r="AC141" s="19">
        <f t="shared" si="0"/>
        <v>8.2043844319444794</v>
      </c>
      <c r="AD141" s="19">
        <f t="shared" si="0"/>
        <v>33.660801423227625</v>
      </c>
      <c r="AE141" s="56"/>
      <c r="AF141" s="145">
        <f>SUM(AF14:AF140)</f>
        <v>338628.66857219435</v>
      </c>
      <c r="AG141" s="145">
        <f t="shared" ref="AG141:AI141" si="1">SUM(AG14:AG140)</f>
        <v>115668.95666847982</v>
      </c>
      <c r="AH141" s="145">
        <f t="shared" si="1"/>
        <v>132501.73019791994</v>
      </c>
      <c r="AI141" s="145">
        <f t="shared" si="1"/>
        <v>5250.749035810617</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17.155071004630926</v>
      </c>
      <c r="F143" s="139">
        <v>14.065922970919779</v>
      </c>
      <c r="G143" s="139">
        <v>0.55052022398398848</v>
      </c>
      <c r="H143" s="139">
        <v>1.6561522143196179</v>
      </c>
      <c r="I143" s="139">
        <v>0.35019666865110788</v>
      </c>
      <c r="J143" s="139">
        <v>0.35019666865110755</v>
      </c>
      <c r="K143" s="139">
        <v>0.35019666865110777</v>
      </c>
      <c r="L143" s="139">
        <v>0.21655023346877494</v>
      </c>
      <c r="M143" s="139">
        <v>143.18739658581043</v>
      </c>
      <c r="N143" s="139">
        <v>3.7435567328109265</v>
      </c>
      <c r="O143" s="139">
        <v>2.9000128730531877E-4</v>
      </c>
      <c r="P143" s="139">
        <v>1.3192647462911418E-2</v>
      </c>
      <c r="Q143" s="139">
        <v>4.3962266267901846E-4</v>
      </c>
      <c r="R143" s="139">
        <v>1.0414983236845731E-2</v>
      </c>
      <c r="S143" s="139">
        <v>7.370622869320065E-3</v>
      </c>
      <c r="T143" s="139">
        <v>3.2657038281955581E-3</v>
      </c>
      <c r="U143" s="139">
        <v>2.9924275074739954E-4</v>
      </c>
      <c r="V143" s="139">
        <v>4.9652297776583337E-2</v>
      </c>
      <c r="W143" s="139">
        <v>1.0485608</v>
      </c>
      <c r="X143" s="139">
        <v>1.5344770164499999E-2</v>
      </c>
      <c r="Y143" s="139">
        <v>1.8270266503900002E-2</v>
      </c>
      <c r="Z143" s="139">
        <v>1.2616999182400002E-2</v>
      </c>
      <c r="AA143" s="139">
        <v>1.8233111022900001E-2</v>
      </c>
      <c r="AB143" s="139">
        <v>6.4465146873700002E-2</v>
      </c>
      <c r="AC143" s="139">
        <v>1.0485606E-3</v>
      </c>
      <c r="AD143" s="139">
        <v>2.1052199999999999E-4</v>
      </c>
      <c r="AE143" s="58"/>
      <c r="AF143" s="144">
        <v>70790.959059826171</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6.3892926884656891</v>
      </c>
      <c r="F144" s="139">
        <v>0.76416336264364848</v>
      </c>
      <c r="G144" s="139">
        <v>0.29175374007215948</v>
      </c>
      <c r="H144" s="139">
        <v>1.3540167031402772E-2</v>
      </c>
      <c r="I144" s="139">
        <v>0.78840146871997241</v>
      </c>
      <c r="J144" s="139">
        <v>0.78840146871997263</v>
      </c>
      <c r="K144" s="139">
        <v>0.78840146871997263</v>
      </c>
      <c r="L144" s="139">
        <v>0.53423044936241115</v>
      </c>
      <c r="M144" s="139">
        <v>3.9228588462481233</v>
      </c>
      <c r="N144" s="139">
        <v>2.460737038484527E-2</v>
      </c>
      <c r="O144" s="139">
        <v>2.2473544088571248E-5</v>
      </c>
      <c r="P144" s="139">
        <v>2.2678162875493621E-3</v>
      </c>
      <c r="Q144" s="139">
        <v>4.4032053090428973E-5</v>
      </c>
      <c r="R144" s="139">
        <v>3.5670377760374673E-3</v>
      </c>
      <c r="S144" s="139">
        <v>2.3945326052285478E-3</v>
      </c>
      <c r="T144" s="139">
        <v>1.0361970265498777E-4</v>
      </c>
      <c r="U144" s="139">
        <v>4.3117018003715456E-5</v>
      </c>
      <c r="V144" s="139">
        <v>7.7336121880673759E-3</v>
      </c>
      <c r="W144" s="139">
        <v>0.33224489999999995</v>
      </c>
      <c r="X144" s="139">
        <v>1.10146236552E-2</v>
      </c>
      <c r="Y144" s="139">
        <v>1.23502389504E-2</v>
      </c>
      <c r="Z144" s="139">
        <v>9.6809847906000005E-3</v>
      </c>
      <c r="AA144" s="139">
        <v>1.0274488102999999E-2</v>
      </c>
      <c r="AB144" s="139">
        <v>4.3320335499200002E-2</v>
      </c>
      <c r="AC144" s="139">
        <v>3.3224509999999998E-4</v>
      </c>
      <c r="AD144" s="139">
        <v>6.7892799999999995E-5</v>
      </c>
      <c r="AE144" s="58"/>
      <c r="AF144" s="144">
        <v>18289.187126831363</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28.734026606086196</v>
      </c>
      <c r="F145" s="139">
        <v>1.2488653105310277</v>
      </c>
      <c r="G145" s="139">
        <v>0.54544129713239742</v>
      </c>
      <c r="H145" s="139">
        <v>1.0678344485642501E-2</v>
      </c>
      <c r="I145" s="139">
        <v>0.78686226880853383</v>
      </c>
      <c r="J145" s="139">
        <v>0.78686226880853383</v>
      </c>
      <c r="K145" s="139">
        <v>0.78686226880853372</v>
      </c>
      <c r="L145" s="139">
        <v>0.47099977115400676</v>
      </c>
      <c r="M145" s="139">
        <v>5.6368988589706666</v>
      </c>
      <c r="N145" s="139">
        <v>5.5729253020656662E-3</v>
      </c>
      <c r="O145" s="139">
        <v>3.9307218160761823E-5</v>
      </c>
      <c r="P145" s="139">
        <v>4.1422663394494125E-3</v>
      </c>
      <c r="Q145" s="139">
        <v>7.842004603679292E-5</v>
      </c>
      <c r="R145" s="139">
        <v>6.6283809784590982E-3</v>
      </c>
      <c r="S145" s="139">
        <v>4.4454494482211249E-3</v>
      </c>
      <c r="T145" s="139">
        <v>1.6014472691400816E-4</v>
      </c>
      <c r="U145" s="139">
        <v>7.8225655752062193E-5</v>
      </c>
      <c r="V145" s="139">
        <v>1.4074786326829273E-2</v>
      </c>
      <c r="W145" s="139">
        <v>0.23224190000000003</v>
      </c>
      <c r="X145" s="139">
        <v>3.3177419431000004E-3</v>
      </c>
      <c r="Y145" s="139">
        <v>2.00907706544E-2</v>
      </c>
      <c r="Z145" s="139">
        <v>2.2450053813499998E-2</v>
      </c>
      <c r="AA145" s="139">
        <v>5.1609319116E-3</v>
      </c>
      <c r="AB145" s="139">
        <v>5.1019498322599999E-2</v>
      </c>
      <c r="AC145" s="139">
        <v>1.9135340000000001E-4</v>
      </c>
      <c r="AD145" s="139">
        <v>4.5114200000000003E-5</v>
      </c>
      <c r="AE145" s="58"/>
      <c r="AF145" s="144">
        <v>33796.539595662856</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5.3595706626478334E-2</v>
      </c>
      <c r="F146" s="139">
        <v>0.33821733230228773</v>
      </c>
      <c r="G146" s="139">
        <v>1.6417269139122352E-3</v>
      </c>
      <c r="H146" s="139">
        <v>3.1732844975371834E-4</v>
      </c>
      <c r="I146" s="139">
        <v>7.269154791065803E-3</v>
      </c>
      <c r="J146" s="139">
        <v>7.2691547910658039E-3</v>
      </c>
      <c r="K146" s="139">
        <v>7.269154791065803E-3</v>
      </c>
      <c r="L146" s="139">
        <v>1.0178985126815159E-3</v>
      </c>
      <c r="M146" s="139">
        <v>2.6938799622272751</v>
      </c>
      <c r="N146" s="139">
        <v>1.4593846931595296E-2</v>
      </c>
      <c r="O146" s="139">
        <v>9.9822320913352906E-5</v>
      </c>
      <c r="P146" s="139">
        <v>4.76100805034548E-5</v>
      </c>
      <c r="Q146" s="139">
        <v>1.6417269139122348E-6</v>
      </c>
      <c r="R146" s="139">
        <v>4.5017241805143308E-4</v>
      </c>
      <c r="S146" s="139">
        <v>1.6868980431027272E-2</v>
      </c>
      <c r="T146" s="139">
        <v>7.0303190189636446E-4</v>
      </c>
      <c r="U146" s="139">
        <v>9.9389304087457817E-5</v>
      </c>
      <c r="V146" s="139">
        <v>9.9277987114285808E-3</v>
      </c>
      <c r="W146" s="139">
        <v>4.6731999999999997E-3</v>
      </c>
      <c r="X146" s="139">
        <v>6.3187922899999997E-5</v>
      </c>
      <c r="Y146" s="139">
        <v>1.049959474E-4</v>
      </c>
      <c r="Z146" s="139">
        <v>4.2364133999999996E-5</v>
      </c>
      <c r="AA146" s="139">
        <v>1.21391877E-4</v>
      </c>
      <c r="AB146" s="139">
        <v>3.319398813E-4</v>
      </c>
      <c r="AC146" s="139">
        <v>4.6732000000000004E-6</v>
      </c>
      <c r="AD146" s="139">
        <v>3.4479999999999999E-6</v>
      </c>
      <c r="AE146" s="58"/>
      <c r="AF146" s="144">
        <v>245.05279844144371</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2.7024264936820508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0.47194599855868025</v>
      </c>
      <c r="J148" s="139">
        <v>0.91100297860187029</v>
      </c>
      <c r="K148" s="139">
        <v>1.1636800045628077</v>
      </c>
      <c r="L148" s="139">
        <v>0.10698071849504336</v>
      </c>
      <c r="M148" s="139" t="s">
        <v>428</v>
      </c>
      <c r="N148" s="139">
        <v>3.5064897273694715</v>
      </c>
      <c r="O148" s="139">
        <v>1.5381062002487535E-2</v>
      </c>
      <c r="P148" s="139">
        <v>0</v>
      </c>
      <c r="Q148" s="139">
        <v>4.0093141813519265E-2</v>
      </c>
      <c r="R148" s="139">
        <v>1.3084973440995564</v>
      </c>
      <c r="S148" s="139">
        <v>28.727086848609456</v>
      </c>
      <c r="T148" s="139">
        <v>0.2011661040555057</v>
      </c>
      <c r="U148" s="139">
        <v>2.3273600091256154E-2</v>
      </c>
      <c r="V148" s="139">
        <v>9.3463007329286452</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0.22338076135085586</v>
      </c>
      <c r="J149" s="139">
        <v>0.41366807657565907</v>
      </c>
      <c r="K149" s="139">
        <v>0.82733615315131814</v>
      </c>
      <c r="L149" s="139">
        <v>8.7697632234039688E-3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165.5382866484585</v>
      </c>
      <c r="F152" s="13">
        <f t="shared" ref="F152:AD152" si="2">SUM(F$141, F$151, IF(AND(ISNUMBER(SEARCH($B$4,"AT|BE|CH|GB|IE|LT|LU|NL")),SUM(F$143:F$149)&gt;0),SUM(F$143:F$149)-SUM(F$27:F$33),0))</f>
        <v>124.56935948708755</v>
      </c>
      <c r="G152" s="13">
        <f t="shared" si="2"/>
        <v>142.29740362613396</v>
      </c>
      <c r="H152" s="13">
        <f t="shared" si="2"/>
        <v>128.28639877355087</v>
      </c>
      <c r="I152" s="13">
        <f t="shared" si="2"/>
        <v>18.382277491132932</v>
      </c>
      <c r="J152" s="13">
        <f t="shared" si="2"/>
        <v>32.473486502427967</v>
      </c>
      <c r="K152" s="13">
        <f t="shared" si="2"/>
        <v>86.821308508678314</v>
      </c>
      <c r="L152" s="13">
        <f t="shared" si="2"/>
        <v>3.3999886348354136</v>
      </c>
      <c r="M152" s="13">
        <f t="shared" si="2"/>
        <v>314.64259874442871</v>
      </c>
      <c r="N152" s="13">
        <f t="shared" si="2"/>
        <v>14.416817172721641</v>
      </c>
      <c r="O152" s="13">
        <f t="shared" si="2"/>
        <v>0.48689293431183633</v>
      </c>
      <c r="P152" s="13">
        <f t="shared" si="2"/>
        <v>0.48010223614868619</v>
      </c>
      <c r="Q152" s="13">
        <f t="shared" si="2"/>
        <v>1.9210403305509283</v>
      </c>
      <c r="R152" s="13">
        <f t="shared" si="2"/>
        <v>4.8985314622775924</v>
      </c>
      <c r="S152" s="13">
        <f t="shared" si="2"/>
        <v>37.020994364135987</v>
      </c>
      <c r="T152" s="13">
        <f t="shared" si="2"/>
        <v>31.99745950244921</v>
      </c>
      <c r="U152" s="13">
        <f t="shared" si="2"/>
        <v>5.6246474516257692</v>
      </c>
      <c r="V152" s="13">
        <f t="shared" si="2"/>
        <v>41.893225512968435</v>
      </c>
      <c r="W152" s="13">
        <f t="shared" si="2"/>
        <v>25.208411368036778</v>
      </c>
      <c r="X152" s="13">
        <f t="shared" si="2"/>
        <v>3.4827715753450561</v>
      </c>
      <c r="Y152" s="13">
        <f t="shared" si="2"/>
        <v>6.3308365380961371</v>
      </c>
      <c r="Z152" s="13">
        <f t="shared" si="2"/>
        <v>2.8332912699344504</v>
      </c>
      <c r="AA152" s="13">
        <f t="shared" si="2"/>
        <v>2.279520969745203</v>
      </c>
      <c r="AB152" s="13">
        <f t="shared" si="2"/>
        <v>14.926420353120845</v>
      </c>
      <c r="AC152" s="13">
        <f t="shared" si="2"/>
        <v>8.2040763635444787</v>
      </c>
      <c r="AD152" s="13">
        <f t="shared" si="2"/>
        <v>33.660736817027626</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165.5382866484585</v>
      </c>
      <c r="F154" s="13">
        <f>SUM(F$141, F$153, -1 * IF(OR($B$6=2005,$B$6&gt;=2020),SUM(F$99:F$122),0), IF(AND(ISNUMBER(SEARCH($B$4,"AT|BE|CH|GB|IE|LT|LU|NL")),SUM(F$143:F$149)&gt;0),SUM(F$143:F$149)-SUM(F$27:F$33),0))</f>
        <v>124.56935948708755</v>
      </c>
      <c r="G154" s="13">
        <f>SUM(G$141, G$153, IF(AND(ISNUMBER(SEARCH($B$4,"AT|BE|CH|GB|IE|LT|LU|NL")),SUM(G$143:G$149)&gt;0),SUM(G$143:G$149)-SUM(G$27:G$33),0))</f>
        <v>142.29740362613396</v>
      </c>
      <c r="H154" s="13">
        <f>SUM(H$141, H$153, IF(AND(ISNUMBER(SEARCH($B$4,"AT|BE|CH|GB|IE|LT|LU|NL")),SUM(H$143:H$149)&gt;0),SUM(H$143:H$149)-SUM(H$27:H$33),0))</f>
        <v>128.28639877355087</v>
      </c>
      <c r="I154" s="13">
        <f t="shared" ref="I154:AD154" si="3">SUM(I$141, I$153, IF(AND(ISNUMBER(SEARCH($B$4,"AT|BE|CH|GB|IE|LT|LU|NL")),SUM(I$143:I$149)&gt;0),SUM(I$143:I$149)-SUM(I$27:I$33),0))</f>
        <v>18.382277491132932</v>
      </c>
      <c r="J154" s="13">
        <f t="shared" si="3"/>
        <v>32.473486502427967</v>
      </c>
      <c r="K154" s="13">
        <f t="shared" si="3"/>
        <v>86.821308508678314</v>
      </c>
      <c r="L154" s="13">
        <f t="shared" si="3"/>
        <v>3.3999886348354136</v>
      </c>
      <c r="M154" s="13">
        <f t="shared" si="3"/>
        <v>314.64259874442871</v>
      </c>
      <c r="N154" s="13">
        <f t="shared" si="3"/>
        <v>14.416817172721641</v>
      </c>
      <c r="O154" s="13">
        <f t="shared" si="3"/>
        <v>0.48689293431183633</v>
      </c>
      <c r="P154" s="13">
        <f t="shared" si="3"/>
        <v>0.48010223614868619</v>
      </c>
      <c r="Q154" s="13">
        <f t="shared" si="3"/>
        <v>1.9210403305509283</v>
      </c>
      <c r="R154" s="13">
        <f t="shared" si="3"/>
        <v>4.8985314622775924</v>
      </c>
      <c r="S154" s="13">
        <f t="shared" si="3"/>
        <v>37.020994364135987</v>
      </c>
      <c r="T154" s="13">
        <f t="shared" si="3"/>
        <v>31.99745950244921</v>
      </c>
      <c r="U154" s="13">
        <f t="shared" si="3"/>
        <v>5.6246474516257692</v>
      </c>
      <c r="V154" s="13">
        <f t="shared" si="3"/>
        <v>41.893225512968435</v>
      </c>
      <c r="W154" s="13">
        <f t="shared" si="3"/>
        <v>25.208411368036778</v>
      </c>
      <c r="X154" s="13">
        <f t="shared" si="3"/>
        <v>3.4827715753450561</v>
      </c>
      <c r="Y154" s="13">
        <f t="shared" si="3"/>
        <v>6.3308365380961371</v>
      </c>
      <c r="Z154" s="13">
        <f t="shared" si="3"/>
        <v>2.8332912699344504</v>
      </c>
      <c r="AA154" s="13">
        <f t="shared" si="3"/>
        <v>2.279520969745203</v>
      </c>
      <c r="AB154" s="13">
        <f t="shared" si="3"/>
        <v>14.926420353120845</v>
      </c>
      <c r="AC154" s="13">
        <f t="shared" si="3"/>
        <v>8.2040763635444787</v>
      </c>
      <c r="AD154" s="13">
        <f t="shared" si="3"/>
        <v>33.660736817027626</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8.290650927293731</v>
      </c>
      <c r="F157" s="141">
        <v>0.28216792846818323</v>
      </c>
      <c r="G157" s="141">
        <v>0.51314920230913674</v>
      </c>
      <c r="H157" s="141" t="s">
        <v>444</v>
      </c>
      <c r="I157" s="141">
        <v>0.10008556855006917</v>
      </c>
      <c r="J157" s="141">
        <v>0.10008556855006917</v>
      </c>
      <c r="K157" s="141">
        <v>0.10008556855006917</v>
      </c>
      <c r="L157" s="141">
        <v>4.80410729040332E-2</v>
      </c>
      <c r="M157" s="141">
        <v>2.2926784511388707</v>
      </c>
      <c r="N157" s="141">
        <v>2.1552054425041851E-3</v>
      </c>
      <c r="O157" s="141">
        <v>1.6164040818781388E-4</v>
      </c>
      <c r="P157" s="141">
        <v>3.2328081637562774E-3</v>
      </c>
      <c r="Q157" s="141">
        <v>8.0820204093906935E-4</v>
      </c>
      <c r="R157" s="141">
        <v>5.3880136062604634E-3</v>
      </c>
      <c r="S157" s="141">
        <v>5.92681496688651E-3</v>
      </c>
      <c r="T157" s="141">
        <v>2.1552054425041852E-4</v>
      </c>
      <c r="U157" s="141">
        <v>2.963407483443255E-3</v>
      </c>
      <c r="V157" s="141">
        <v>0.78126197290776711</v>
      </c>
      <c r="W157" s="141" t="s">
        <v>444</v>
      </c>
      <c r="X157" s="141" t="s">
        <v>444</v>
      </c>
      <c r="Y157" s="141" t="s">
        <v>444</v>
      </c>
      <c r="Z157" s="141" t="s">
        <v>444</v>
      </c>
      <c r="AA157" s="141" t="s">
        <v>444</v>
      </c>
      <c r="AB157" s="141" t="s">
        <v>444</v>
      </c>
      <c r="AC157" s="141" t="s">
        <v>444</v>
      </c>
      <c r="AD157" s="141" t="s">
        <v>444</v>
      </c>
      <c r="AE157" s="58"/>
      <c r="AF157" s="142">
        <v>26940.068031302315</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0.22692628421810104</v>
      </c>
      <c r="F158" s="141">
        <v>5.6004605752787021E-3</v>
      </c>
      <c r="G158" s="141">
        <v>1.1292359623558009E-2</v>
      </c>
      <c r="H158" s="141" t="s">
        <v>444</v>
      </c>
      <c r="I158" s="141">
        <v>1.2130729885301143E-3</v>
      </c>
      <c r="J158" s="141">
        <v>1.2130729885301143E-3</v>
      </c>
      <c r="K158" s="141">
        <v>1.2130729885301143E-3</v>
      </c>
      <c r="L158" s="141">
        <v>5.8227503449445486E-4</v>
      </c>
      <c r="M158" s="141">
        <v>7.8832994513996488E-2</v>
      </c>
      <c r="N158" s="141">
        <v>4.7462043907357792E-5</v>
      </c>
      <c r="O158" s="141">
        <v>3.5596532930518345E-6</v>
      </c>
      <c r="P158" s="141">
        <v>7.1193065861036684E-5</v>
      </c>
      <c r="Q158" s="141">
        <v>1.7798266465259171E-5</v>
      </c>
      <c r="R158" s="141">
        <v>1.186551097683945E-4</v>
      </c>
      <c r="S158" s="141">
        <v>1.3052062074523393E-4</v>
      </c>
      <c r="T158" s="141">
        <v>4.7462043907357798E-6</v>
      </c>
      <c r="U158" s="141">
        <v>6.5260310372616966E-5</v>
      </c>
      <c r="V158" s="141">
        <v>1.7204990916417199E-2</v>
      </c>
      <c r="W158" s="141" t="s">
        <v>444</v>
      </c>
      <c r="X158" s="141" t="s">
        <v>444</v>
      </c>
      <c r="Y158" s="141" t="s">
        <v>444</v>
      </c>
      <c r="Z158" s="141" t="s">
        <v>444</v>
      </c>
      <c r="AA158" s="141" t="s">
        <v>444</v>
      </c>
      <c r="AB158" s="141" t="s">
        <v>444</v>
      </c>
      <c r="AC158" s="141" t="s">
        <v>444</v>
      </c>
      <c r="AD158" s="141" t="s">
        <v>444</v>
      </c>
      <c r="AE158" s="58"/>
      <c r="AF158" s="143">
        <v>593.27554884197241</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10.449547048592754</v>
      </c>
      <c r="F159" s="141">
        <v>0.27887000000000006</v>
      </c>
      <c r="G159" s="141">
        <v>2.40411959388</v>
      </c>
      <c r="H159" s="141" t="s">
        <v>444</v>
      </c>
      <c r="I159" s="141">
        <v>0.26963048773454584</v>
      </c>
      <c r="J159" s="141">
        <v>0.31716327355363311</v>
      </c>
      <c r="K159" s="141">
        <v>0.31716327355363311</v>
      </c>
      <c r="L159" s="141">
        <v>6.2761877201175362E-2</v>
      </c>
      <c r="M159" s="141">
        <v>0.61212000000000011</v>
      </c>
      <c r="N159" s="141">
        <v>2.2730000000000004E-2</v>
      </c>
      <c r="O159" s="141">
        <v>1.9700000000000004E-3</v>
      </c>
      <c r="P159" s="141">
        <v>4.47E-3</v>
      </c>
      <c r="Q159" s="141">
        <v>2.9480000000000003E-2</v>
      </c>
      <c r="R159" s="141">
        <v>3.2169999999999997E-2</v>
      </c>
      <c r="S159" s="141">
        <v>0.15500000000000003</v>
      </c>
      <c r="T159" s="141">
        <v>1.2769999999999999</v>
      </c>
      <c r="U159" s="141">
        <v>2.0060000000000001E-2</v>
      </c>
      <c r="V159" s="141">
        <v>0.19319999999999998</v>
      </c>
      <c r="W159" s="141">
        <v>3.3170000000000005E-2</v>
      </c>
      <c r="X159" s="141">
        <v>4.3000000000000004E-4</v>
      </c>
      <c r="Y159" s="141">
        <v>2.3300000000000005E-3</v>
      </c>
      <c r="Z159" s="141">
        <v>1.9700000000000004E-3</v>
      </c>
      <c r="AA159" s="141">
        <v>4.4899999999999996E-4</v>
      </c>
      <c r="AB159" s="141">
        <v>5.1790000000000004E-3</v>
      </c>
      <c r="AC159" s="141" t="s">
        <v>444</v>
      </c>
      <c r="AD159" s="141">
        <v>2.5270000000000001E-2</v>
      </c>
      <c r="AE159" s="58"/>
      <c r="AF159" s="143">
        <v>6898.0209552000015</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1.2827473498628652</v>
      </c>
      <c r="X163" s="22">
        <v>9.2357809190126279</v>
      </c>
      <c r="Y163" s="22">
        <v>6.0289125443554656</v>
      </c>
      <c r="Z163" s="22">
        <v>2.9503189046845897</v>
      </c>
      <c r="AA163" s="22">
        <v>3.4634178446297361</v>
      </c>
      <c r="AB163" s="22">
        <v>21.678430212682418</v>
      </c>
      <c r="AC163" s="22" t="s">
        <v>444</v>
      </c>
      <c r="AD163" s="22">
        <v>0.37199673146023088</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59AA-675E-4FD3-8948-9D0703E84F5D}">
  <sheetPr codeName="Sheet14"/>
  <dimension ref="A1:AL170"/>
  <sheetViews>
    <sheetView zoomScale="75" zoomScaleNormal="75" workbookViewId="0">
      <pane xSplit="4" ySplit="13" topLeftCell="Y113"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2002</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37.621453266901277</v>
      </c>
      <c r="F14" s="138">
        <v>0.37995856357380137</v>
      </c>
      <c r="G14" s="138">
        <v>61.226195894349708</v>
      </c>
      <c r="H14" s="138" t="s">
        <v>444</v>
      </c>
      <c r="I14" s="138">
        <v>1.1752890010464612</v>
      </c>
      <c r="J14" s="138">
        <v>1.6408464103806562</v>
      </c>
      <c r="K14" s="138">
        <v>2.1381775439658313</v>
      </c>
      <c r="L14" s="138">
        <v>4.7287523331043177E-2</v>
      </c>
      <c r="M14" s="138">
        <v>23.328798424038212</v>
      </c>
      <c r="N14" s="138">
        <v>0.95536666494012901</v>
      </c>
      <c r="O14" s="138">
        <v>0.1406249786470101</v>
      </c>
      <c r="P14" s="138">
        <v>0.17308676469897877</v>
      </c>
      <c r="Q14" s="138">
        <v>0.9142033506882995</v>
      </c>
      <c r="R14" s="138">
        <v>0.57515493842925602</v>
      </c>
      <c r="S14" s="138">
        <v>0.69672899103885855</v>
      </c>
      <c r="T14" s="138">
        <v>9.8115679857788365</v>
      </c>
      <c r="U14" s="138">
        <v>2.5062843064945657</v>
      </c>
      <c r="V14" s="138">
        <v>4.5645127381839234</v>
      </c>
      <c r="W14" s="138">
        <v>0.85763873654630085</v>
      </c>
      <c r="X14" s="138">
        <v>7.0019843778977483E-5</v>
      </c>
      <c r="Y14" s="138">
        <v>3.2043916444682618E-3</v>
      </c>
      <c r="Z14" s="138">
        <v>2.5470018784375889E-3</v>
      </c>
      <c r="AA14" s="138">
        <v>3.6905582103625355E-4</v>
      </c>
      <c r="AB14" s="138">
        <v>6.1904691877210814E-3</v>
      </c>
      <c r="AC14" s="138">
        <v>0.55056392905068852</v>
      </c>
      <c r="AD14" s="138">
        <v>2.7117327848765247E-4</v>
      </c>
      <c r="AE14" s="55"/>
      <c r="AF14" s="147">
        <v>37259.296163999999</v>
      </c>
      <c r="AG14" s="147">
        <v>83872.409065678075</v>
      </c>
      <c r="AH14" s="147">
        <v>83278.502127342712</v>
      </c>
      <c r="AI14" s="147" t="s">
        <v>430</v>
      </c>
      <c r="AJ14" s="147" t="s">
        <v>430</v>
      </c>
      <c r="AK14" s="147" t="s">
        <v>428</v>
      </c>
      <c r="AL14" s="45" t="s">
        <v>49</v>
      </c>
    </row>
    <row r="15" spans="1:38" s="1" customFormat="1" ht="26.25" customHeight="1" thickBot="1" x14ac:dyDescent="0.3">
      <c r="A15" s="65" t="s">
        <v>53</v>
      </c>
      <c r="B15" s="65" t="s">
        <v>54</v>
      </c>
      <c r="C15" s="66" t="s">
        <v>55</v>
      </c>
      <c r="D15" s="67"/>
      <c r="E15" s="138">
        <v>0.84794599999999987</v>
      </c>
      <c r="F15" s="138">
        <v>1.3354852585032001E-2</v>
      </c>
      <c r="G15" s="138">
        <v>0.73338700000000001</v>
      </c>
      <c r="H15" s="138" t="s">
        <v>444</v>
      </c>
      <c r="I15" s="138">
        <v>1.2122696369851202E-2</v>
      </c>
      <c r="J15" s="138">
        <v>1.8300069298728003E-2</v>
      </c>
      <c r="K15" s="138">
        <v>2.3818237869383998E-2</v>
      </c>
      <c r="L15" s="138">
        <v>1.2188396576643841E-3</v>
      </c>
      <c r="M15" s="138">
        <v>2.7430999999999997E-2</v>
      </c>
      <c r="N15" s="138">
        <v>1.2088178713837803E-2</v>
      </c>
      <c r="O15" s="138">
        <v>1.0588845456258298E-2</v>
      </c>
      <c r="P15" s="138">
        <v>2.2422941133264001E-3</v>
      </c>
      <c r="Q15" s="138">
        <v>5.6369998689984003E-3</v>
      </c>
      <c r="R15" s="138">
        <v>4.1600414576668757E-2</v>
      </c>
      <c r="S15" s="138">
        <v>2.5272715056847677E-2</v>
      </c>
      <c r="T15" s="138">
        <v>0.73225171485845852</v>
      </c>
      <c r="U15" s="138">
        <v>1.043868549556224E-2</v>
      </c>
      <c r="V15" s="138">
        <v>0.1158185380368618</v>
      </c>
      <c r="W15" s="138">
        <v>2.2679686260000001E-3</v>
      </c>
      <c r="X15" s="138">
        <v>2.7761638167648007E-6</v>
      </c>
      <c r="Y15" s="138">
        <v>8.0872763035679997E-6</v>
      </c>
      <c r="Z15" s="138">
        <v>2.6184743921952003E-6</v>
      </c>
      <c r="AA15" s="138">
        <v>2.6184743921952003E-6</v>
      </c>
      <c r="AB15" s="138">
        <v>1.6100388904723202E-5</v>
      </c>
      <c r="AC15" s="138" t="s">
        <v>428</v>
      </c>
      <c r="AD15" s="138">
        <v>0</v>
      </c>
      <c r="AE15" s="55"/>
      <c r="AF15" s="147">
        <v>5501.5347492000001</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0.25112723488288557</v>
      </c>
      <c r="F16" s="138">
        <v>1.0092532608E-3</v>
      </c>
      <c r="G16" s="138">
        <v>0.20737667712682842</v>
      </c>
      <c r="H16" s="138" t="s">
        <v>444</v>
      </c>
      <c r="I16" s="138">
        <v>6.9386161679999989E-2</v>
      </c>
      <c r="J16" s="138">
        <v>9.9663759503999999E-2</v>
      </c>
      <c r="K16" s="138">
        <v>0.103448459232</v>
      </c>
      <c r="L16" s="138" t="s">
        <v>429</v>
      </c>
      <c r="M16" s="138">
        <v>0.26551145365351386</v>
      </c>
      <c r="N16" s="138">
        <v>3.5323864127999996E-2</v>
      </c>
      <c r="O16" s="138">
        <v>2.0185065215999999E-3</v>
      </c>
      <c r="P16" s="138">
        <v>3.7846997279999996E-2</v>
      </c>
      <c r="Q16" s="138">
        <v>1.3877232335999998E-2</v>
      </c>
      <c r="R16" s="138">
        <v>7.1909294831999995E-3</v>
      </c>
      <c r="S16" s="138">
        <v>3.15391644E-2</v>
      </c>
      <c r="T16" s="138">
        <v>6.5601461951999996E-3</v>
      </c>
      <c r="U16" s="138">
        <v>3.6585430703999994E-3</v>
      </c>
      <c r="V16" s="138">
        <v>5.8032062495999993E-2</v>
      </c>
      <c r="W16" s="138">
        <v>3.2800730975999996E-2</v>
      </c>
      <c r="X16" s="138">
        <v>3.6585430703999998E-7</v>
      </c>
      <c r="Y16" s="138">
        <v>3.7846997279999999E-9</v>
      </c>
      <c r="Z16" s="138">
        <v>1.2615665759999999E-9</v>
      </c>
      <c r="AA16" s="138">
        <v>1.2615665759999999E-9</v>
      </c>
      <c r="AB16" s="138">
        <v>3.7216213991999996E-7</v>
      </c>
      <c r="AC16" s="138" t="s">
        <v>429</v>
      </c>
      <c r="AD16" s="138" t="s">
        <v>429</v>
      </c>
      <c r="AE16" s="55"/>
      <c r="AF16" s="147" t="s">
        <v>429</v>
      </c>
      <c r="AG16" s="147">
        <v>1261.5665759999999</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2.782093048185069E-3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2.3568906394776903</v>
      </c>
      <c r="F18" s="138">
        <v>0.16228474778756596</v>
      </c>
      <c r="G18" s="138">
        <v>11.879232057192935</v>
      </c>
      <c r="H18" s="138" t="s">
        <v>444</v>
      </c>
      <c r="I18" s="138">
        <v>0.24511229174427543</v>
      </c>
      <c r="J18" s="138">
        <v>0.31924466471769536</v>
      </c>
      <c r="K18" s="138">
        <v>0.40820351228579921</v>
      </c>
      <c r="L18" s="138">
        <v>0.13701564369215957</v>
      </c>
      <c r="M18" s="138">
        <v>0.61073637741262254</v>
      </c>
      <c r="N18" s="138">
        <v>0.23722692626251293</v>
      </c>
      <c r="O18" s="138">
        <v>4.4482150577517723E-3</v>
      </c>
      <c r="P18" s="138">
        <v>1.8118127200767522E-3</v>
      </c>
      <c r="Q18" s="138">
        <v>1.4856772299859509E-2</v>
      </c>
      <c r="R18" s="138">
        <v>0.18978281351362772</v>
      </c>
      <c r="S18" s="138">
        <v>0.10675140482205919</v>
      </c>
      <c r="T18" s="138">
        <v>3.8548873333195059</v>
      </c>
      <c r="U18" s="138">
        <v>1.5002201284702063E-3</v>
      </c>
      <c r="V18" s="138">
        <v>0.1188329700052532</v>
      </c>
      <c r="W18" s="138">
        <v>2.0757064432557565E-2</v>
      </c>
      <c r="X18" s="138">
        <v>2.8170301729899552E-2</v>
      </c>
      <c r="Y18" s="138">
        <v>0.22239711892025965</v>
      </c>
      <c r="Z18" s="138">
        <v>2.5205006810962757E-2</v>
      </c>
      <c r="AA18" s="138">
        <v>2.2239711892025966E-2</v>
      </c>
      <c r="AB18" s="138">
        <v>0.29801213935314791</v>
      </c>
      <c r="AC18" s="138" t="s">
        <v>430</v>
      </c>
      <c r="AD18" s="138" t="s">
        <v>430</v>
      </c>
      <c r="AE18" s="55"/>
      <c r="AF18" s="147">
        <v>15129.451339850746</v>
      </c>
      <c r="AG18" s="147" t="s">
        <v>430</v>
      </c>
      <c r="AH18" s="147">
        <v>306.58855225610898</v>
      </c>
      <c r="AI18" s="147" t="s">
        <v>430</v>
      </c>
      <c r="AJ18" s="147" t="s">
        <v>430</v>
      </c>
      <c r="AK18" s="147" t="s">
        <v>428</v>
      </c>
      <c r="AL18" s="45" t="s">
        <v>49</v>
      </c>
    </row>
    <row r="19" spans="1:38" s="2" customFormat="1" ht="26.25" customHeight="1" thickBot="1" x14ac:dyDescent="0.3">
      <c r="A19" s="65" t="s">
        <v>53</v>
      </c>
      <c r="B19" s="65" t="s">
        <v>62</v>
      </c>
      <c r="C19" s="66" t="s">
        <v>63</v>
      </c>
      <c r="D19" s="67"/>
      <c r="E19" s="138">
        <v>0.57430345634488156</v>
      </c>
      <c r="F19" s="138">
        <v>0.13645439272900409</v>
      </c>
      <c r="G19" s="138">
        <v>0.73953521794855814</v>
      </c>
      <c r="H19" s="138" t="s">
        <v>444</v>
      </c>
      <c r="I19" s="138">
        <v>3.685975886803896E-2</v>
      </c>
      <c r="J19" s="138">
        <v>4.6832048720558107E-2</v>
      </c>
      <c r="K19" s="138">
        <v>5.8798796543581069E-2</v>
      </c>
      <c r="L19" s="138">
        <v>1.8586839741644403E-2</v>
      </c>
      <c r="M19" s="138">
        <v>0.22668199611124043</v>
      </c>
      <c r="N19" s="138">
        <v>3.1967049612550973E-2</v>
      </c>
      <c r="O19" s="138">
        <v>6.0289647079121657E-4</v>
      </c>
      <c r="P19" s="138">
        <v>2.9348935810913192E-3</v>
      </c>
      <c r="Q19" s="138">
        <v>2.5010223749558531E-3</v>
      </c>
      <c r="R19" s="138">
        <v>2.5594915395027767E-2</v>
      </c>
      <c r="S19" s="138">
        <v>1.4373268062143315E-2</v>
      </c>
      <c r="T19" s="138">
        <v>0.51862492570357399</v>
      </c>
      <c r="U19" s="138">
        <v>4.9325315163255756E-4</v>
      </c>
      <c r="V19" s="138">
        <v>1.9653583916530406E-2</v>
      </c>
      <c r="W19" s="138">
        <v>2.7922411587053592E-3</v>
      </c>
      <c r="X19" s="138">
        <v>3.7894701439572728E-3</v>
      </c>
      <c r="Y19" s="138">
        <v>2.9916869557557423E-2</v>
      </c>
      <c r="Z19" s="138">
        <v>3.3905785498565075E-3</v>
      </c>
      <c r="AA19" s="138">
        <v>2.9916869557557418E-3</v>
      </c>
      <c r="AB19" s="138">
        <v>4.008860520712694E-2</v>
      </c>
      <c r="AC19" s="138" t="s">
        <v>430</v>
      </c>
      <c r="AD19" s="138" t="s">
        <v>430</v>
      </c>
      <c r="AE19" s="55"/>
      <c r="AF19" s="147">
        <v>2072.7694534464567</v>
      </c>
      <c r="AG19" s="147" t="s">
        <v>430</v>
      </c>
      <c r="AH19" s="147">
        <v>4987.3325615776239</v>
      </c>
      <c r="AI19" s="147" t="s">
        <v>430</v>
      </c>
      <c r="AJ19" s="147" t="s">
        <v>430</v>
      </c>
      <c r="AK19" s="147" t="s">
        <v>428</v>
      </c>
      <c r="AL19" s="45" t="s">
        <v>49</v>
      </c>
    </row>
    <row r="20" spans="1:38" s="2" customFormat="1" ht="26.25" customHeight="1" thickBot="1" x14ac:dyDescent="0.3">
      <c r="A20" s="65" t="s">
        <v>53</v>
      </c>
      <c r="B20" s="65" t="s">
        <v>64</v>
      </c>
      <c r="C20" s="66" t="s">
        <v>65</v>
      </c>
      <c r="D20" s="67"/>
      <c r="E20" s="138">
        <v>0.11006423887629047</v>
      </c>
      <c r="F20" s="138">
        <v>2.8935228920207241E-2</v>
      </c>
      <c r="G20" s="138">
        <v>6.1858363698440173E-2</v>
      </c>
      <c r="H20" s="138" t="s">
        <v>444</v>
      </c>
      <c r="I20" s="138">
        <v>5.5073737260077282E-3</v>
      </c>
      <c r="J20" s="138">
        <v>6.8216587412095542E-3</v>
      </c>
      <c r="K20" s="138">
        <v>8.384877532793886E-3</v>
      </c>
      <c r="L20" s="138">
        <v>2.4285182169669563E-3</v>
      </c>
      <c r="M20" s="138">
        <v>4.6503843391200179E-2</v>
      </c>
      <c r="N20" s="138">
        <v>4.6036229657400217E-3</v>
      </c>
      <c r="O20" s="138">
        <v>8.4492989858851885E-5</v>
      </c>
      <c r="P20" s="138">
        <v>6.6611589899583622E-4</v>
      </c>
      <c r="Q20" s="138">
        <v>3.8416671931353974E-4</v>
      </c>
      <c r="R20" s="138">
        <v>3.3443373691005758E-3</v>
      </c>
      <c r="S20" s="138">
        <v>1.9121494851615903E-3</v>
      </c>
      <c r="T20" s="138">
        <v>6.6690419955676178E-2</v>
      </c>
      <c r="U20" s="138">
        <v>9.7905754155715502E-5</v>
      </c>
      <c r="V20" s="138">
        <v>3.6096127024785687E-3</v>
      </c>
      <c r="W20" s="138">
        <v>1.1025599306690877E-3</v>
      </c>
      <c r="X20" s="138">
        <v>6.5360972097741848E-4</v>
      </c>
      <c r="Y20" s="138">
        <v>4.0597368693912009E-3</v>
      </c>
      <c r="Z20" s="138">
        <v>5.2248200996289282E-4</v>
      </c>
      <c r="AA20" s="138">
        <v>4.5217681540112421E-4</v>
      </c>
      <c r="AB20" s="138">
        <v>5.688005415732637E-3</v>
      </c>
      <c r="AC20" s="138">
        <v>2.2716843494403293E-6</v>
      </c>
      <c r="AD20" s="138">
        <v>6.2288119258847743E-4</v>
      </c>
      <c r="AE20" s="55"/>
      <c r="AF20" s="147">
        <v>263.99639499363343</v>
      </c>
      <c r="AG20" s="147">
        <v>3.6640070152263373</v>
      </c>
      <c r="AH20" s="147">
        <v>1124.7544038160881</v>
      </c>
      <c r="AI20" s="147" t="s">
        <v>430</v>
      </c>
      <c r="AJ20" s="147" t="s">
        <v>430</v>
      </c>
      <c r="AK20" s="147" t="s">
        <v>428</v>
      </c>
      <c r="AL20" s="45" t="s">
        <v>49</v>
      </c>
    </row>
    <row r="21" spans="1:38" s="2" customFormat="1" ht="26.25" customHeight="1" thickBot="1" x14ac:dyDescent="0.3">
      <c r="A21" s="65" t="s">
        <v>53</v>
      </c>
      <c r="B21" s="65" t="s">
        <v>66</v>
      </c>
      <c r="C21" s="66" t="s">
        <v>67</v>
      </c>
      <c r="D21" s="67"/>
      <c r="E21" s="138">
        <v>1.6741831701139644</v>
      </c>
      <c r="F21" s="138">
        <v>0.37807765434629148</v>
      </c>
      <c r="G21" s="138">
        <v>6.366496019697407</v>
      </c>
      <c r="H21" s="138" t="s">
        <v>444</v>
      </c>
      <c r="I21" s="138">
        <v>0.22409204558897597</v>
      </c>
      <c r="J21" s="138">
        <v>0.27127245261703004</v>
      </c>
      <c r="K21" s="138">
        <v>0.32493925068613844</v>
      </c>
      <c r="L21" s="138">
        <v>7.9949096977047412E-2</v>
      </c>
      <c r="M21" s="138">
        <v>1.3326643554923041</v>
      </c>
      <c r="N21" s="138">
        <v>0.2327465582237421</v>
      </c>
      <c r="O21" s="138">
        <v>3.8178311046192567E-3</v>
      </c>
      <c r="P21" s="138">
        <v>1.2307011062624834E-2</v>
      </c>
      <c r="Q21" s="138">
        <v>1.2138403190230544E-2</v>
      </c>
      <c r="R21" s="138">
        <v>0.11350586552852121</v>
      </c>
      <c r="S21" s="138">
        <v>7.1489749635806746E-2</v>
      </c>
      <c r="T21" s="138">
        <v>2.1003238548388552</v>
      </c>
      <c r="U21" s="138">
        <v>2.7779793770635278E-3</v>
      </c>
      <c r="V21" s="138">
        <v>0.22681836459021415</v>
      </c>
      <c r="W21" s="138">
        <v>0.18682650884739965</v>
      </c>
      <c r="X21" s="138">
        <v>5.2392148398590473E-2</v>
      </c>
      <c r="Y21" s="138">
        <v>0.16918254203950675</v>
      </c>
      <c r="Z21" s="138">
        <v>3.2962641530918463E-2</v>
      </c>
      <c r="AA21" s="138">
        <v>2.6688572267319181E-2</v>
      </c>
      <c r="AB21" s="138">
        <v>0.28122590423633487</v>
      </c>
      <c r="AC21" s="138">
        <v>1.3810923260065724E-3</v>
      </c>
      <c r="AD21" s="138">
        <v>0.1319706300232483</v>
      </c>
      <c r="AE21" s="55"/>
      <c r="AF21" s="147">
        <v>8360.7815060990888</v>
      </c>
      <c r="AG21" s="147">
        <v>776.23430646221334</v>
      </c>
      <c r="AH21" s="147">
        <v>9624.1412519083751</v>
      </c>
      <c r="AI21" s="147" t="s">
        <v>430</v>
      </c>
      <c r="AJ21" s="147" t="s">
        <v>430</v>
      </c>
      <c r="AK21" s="147" t="s">
        <v>428</v>
      </c>
      <c r="AL21" s="45" t="s">
        <v>49</v>
      </c>
    </row>
    <row r="22" spans="1:38" s="2" customFormat="1" ht="26.25" customHeight="1" thickBot="1" x14ac:dyDescent="0.3">
      <c r="A22" s="65" t="s">
        <v>53</v>
      </c>
      <c r="B22" s="69" t="s">
        <v>68</v>
      </c>
      <c r="C22" s="66" t="s">
        <v>69</v>
      </c>
      <c r="D22" s="67"/>
      <c r="E22" s="138">
        <v>3.8856822329460257</v>
      </c>
      <c r="F22" s="138">
        <v>0.44929075917571315</v>
      </c>
      <c r="G22" s="138">
        <v>1.6934373423147016</v>
      </c>
      <c r="H22" s="138" t="s">
        <v>444</v>
      </c>
      <c r="I22" s="138">
        <v>0.49366706391334764</v>
      </c>
      <c r="J22" s="138">
        <v>0.56225271494022577</v>
      </c>
      <c r="K22" s="138">
        <v>0.61619865673531926</v>
      </c>
      <c r="L22" s="138">
        <v>6.7693506253817898E-2</v>
      </c>
      <c r="M22" s="138">
        <v>3.9571661015153059</v>
      </c>
      <c r="N22" s="138">
        <v>4.1663395709231464E-2</v>
      </c>
      <c r="O22" s="138">
        <v>7.8339589918222721E-3</v>
      </c>
      <c r="P22" s="138">
        <v>8.2351940168815363E-2</v>
      </c>
      <c r="Q22" s="138">
        <v>9.2258063812036439E-2</v>
      </c>
      <c r="R22" s="138">
        <v>0.16023019393479784</v>
      </c>
      <c r="S22" s="138">
        <v>0.23224093213367158</v>
      </c>
      <c r="T22" s="138">
        <v>0.57871683540618146</v>
      </c>
      <c r="U22" s="138">
        <v>8.6644331855114359E-2</v>
      </c>
      <c r="V22" s="138">
        <v>1.4615315803051716</v>
      </c>
      <c r="W22" s="138">
        <v>1.6210016954611394E-2</v>
      </c>
      <c r="X22" s="138">
        <v>3.2285088069726083E-3</v>
      </c>
      <c r="Y22" s="138">
        <v>2.4692385850836385E-2</v>
      </c>
      <c r="Z22" s="138">
        <v>2.9529798340281231E-3</v>
      </c>
      <c r="AA22" s="138">
        <v>2.5204383250836387E-3</v>
      </c>
      <c r="AB22" s="138">
        <v>3.3394312816920756E-2</v>
      </c>
      <c r="AC22" s="138">
        <v>1.5701253599999999E-2</v>
      </c>
      <c r="AD22" s="138">
        <v>0.35157154800000001</v>
      </c>
      <c r="AE22" s="55"/>
      <c r="AF22" s="147">
        <v>4433.0748199027803</v>
      </c>
      <c r="AG22" s="147">
        <v>3995.0209045159627</v>
      </c>
      <c r="AH22" s="147">
        <v>2124.5176304844258</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0.19148749377452598</v>
      </c>
      <c r="X23" s="138">
        <v>4.9160716047766541E-2</v>
      </c>
      <c r="Y23" s="138">
        <v>0.19482337880376593</v>
      </c>
      <c r="Z23" s="138">
        <v>3.2728689133833477E-2</v>
      </c>
      <c r="AA23" s="138">
        <v>2.5379950505895255E-2</v>
      </c>
      <c r="AB23" s="138">
        <v>0.30209273449126117</v>
      </c>
      <c r="AC23" s="138">
        <v>4.3376632869691362E-3</v>
      </c>
      <c r="AD23" s="138">
        <v>8.0672964210394507E-2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1.9346811527257342</v>
      </c>
      <c r="F24" s="138">
        <v>0.56016660772205262</v>
      </c>
      <c r="G24" s="138">
        <v>6.5293227321779828</v>
      </c>
      <c r="H24" s="138">
        <v>0.13988253617397978</v>
      </c>
      <c r="I24" s="138">
        <v>0.47702654475991291</v>
      </c>
      <c r="J24" s="138">
        <v>0.53879364681168074</v>
      </c>
      <c r="K24" s="138">
        <v>0.61686579462461044</v>
      </c>
      <c r="L24" s="138">
        <v>0.15082836516127165</v>
      </c>
      <c r="M24" s="138">
        <v>2.6003250133798694</v>
      </c>
      <c r="N24" s="138">
        <v>0.35101823131845633</v>
      </c>
      <c r="O24" s="138">
        <v>6.3258161850703362E-2</v>
      </c>
      <c r="P24" s="138">
        <v>1.0326561272471389E-2</v>
      </c>
      <c r="Q24" s="138">
        <v>1.3582767170889777E-2</v>
      </c>
      <c r="R24" s="138">
        <v>0.24280247693897836</v>
      </c>
      <c r="S24" s="138">
        <v>0.10959017312471706</v>
      </c>
      <c r="T24" s="138">
        <v>2.6839774481058045</v>
      </c>
      <c r="U24" s="138">
        <v>4.4834997869643654E-3</v>
      </c>
      <c r="V24" s="138">
        <v>2.5173062941600484</v>
      </c>
      <c r="W24" s="138" t="s">
        <v>429</v>
      </c>
      <c r="X24" s="138" t="s">
        <v>429</v>
      </c>
      <c r="Y24" s="138" t="s">
        <v>429</v>
      </c>
      <c r="Z24" s="138" t="s">
        <v>429</v>
      </c>
      <c r="AA24" s="138" t="s">
        <v>429</v>
      </c>
      <c r="AB24" s="138" t="s">
        <v>429</v>
      </c>
      <c r="AC24" s="138" t="s">
        <v>428</v>
      </c>
      <c r="AD24" s="138" t="s">
        <v>428</v>
      </c>
      <c r="AE24" s="55"/>
      <c r="AF24" s="147">
        <v>11361.709841249156</v>
      </c>
      <c r="AG24" s="147">
        <v>474.10681734519949</v>
      </c>
      <c r="AH24" s="147">
        <v>4500.6031748294408</v>
      </c>
      <c r="AI24" s="147">
        <v>4563.1229817599997</v>
      </c>
      <c r="AJ24" s="147" t="s">
        <v>430</v>
      </c>
      <c r="AK24" s="147" t="s">
        <v>428</v>
      </c>
      <c r="AL24" s="45" t="s">
        <v>49</v>
      </c>
    </row>
    <row r="25" spans="1:38" s="2" customFormat="1" ht="26.25" customHeight="1" thickBot="1" x14ac:dyDescent="0.3">
      <c r="A25" s="65" t="s">
        <v>73</v>
      </c>
      <c r="B25" s="69" t="s">
        <v>74</v>
      </c>
      <c r="C25" s="71" t="s">
        <v>75</v>
      </c>
      <c r="D25" s="67"/>
      <c r="E25" s="138">
        <v>1.0222124132199812</v>
      </c>
      <c r="F25" s="138">
        <v>0.12563940573125909</v>
      </c>
      <c r="G25" s="138">
        <v>6.762173993517083E-2</v>
      </c>
      <c r="H25" s="138" t="s">
        <v>444</v>
      </c>
      <c r="I25" s="138">
        <v>8.4853260130512004E-3</v>
      </c>
      <c r="J25" s="138">
        <v>8.4853260130512004E-3</v>
      </c>
      <c r="K25" s="138">
        <v>8.4853260130512004E-3</v>
      </c>
      <c r="L25" s="138">
        <v>4.0729564862645755E-3</v>
      </c>
      <c r="M25" s="138">
        <v>0.9271782439493379</v>
      </c>
      <c r="N25" s="138">
        <v>2.8400845870039812E-4</v>
      </c>
      <c r="O25" s="138">
        <v>2.1300634402529857E-5</v>
      </c>
      <c r="P25" s="138">
        <v>4.2601268805059716E-4</v>
      </c>
      <c r="Q25" s="138">
        <v>1.0650317201264929E-4</v>
      </c>
      <c r="R25" s="138">
        <v>7.1002114675099539E-4</v>
      </c>
      <c r="S25" s="138">
        <v>7.810232614260949E-4</v>
      </c>
      <c r="T25" s="138">
        <v>2.8400845870039813E-5</v>
      </c>
      <c r="U25" s="138">
        <v>3.9051163071304745E-4</v>
      </c>
      <c r="V25" s="138">
        <v>0.10295306627889432</v>
      </c>
      <c r="W25" s="138" t="s">
        <v>444</v>
      </c>
      <c r="X25" s="138" t="s">
        <v>444</v>
      </c>
      <c r="Y25" s="138" t="s">
        <v>444</v>
      </c>
      <c r="Z25" s="138" t="s">
        <v>444</v>
      </c>
      <c r="AA25" s="138" t="s">
        <v>444</v>
      </c>
      <c r="AB25" s="138" t="s">
        <v>444</v>
      </c>
      <c r="AC25" s="138" t="s">
        <v>428</v>
      </c>
      <c r="AD25" s="138" t="s">
        <v>428</v>
      </c>
      <c r="AE25" s="55"/>
      <c r="AF25" s="147">
        <v>3550.1057337549764</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0.11308310436495925</v>
      </c>
      <c r="F26" s="138">
        <v>8.3613416883647554E-3</v>
      </c>
      <c r="G26" s="138">
        <v>6.954390132806903E-3</v>
      </c>
      <c r="H26" s="138" t="s">
        <v>444</v>
      </c>
      <c r="I26" s="138">
        <v>6.2110782559803208E-4</v>
      </c>
      <c r="J26" s="138">
        <v>6.2110782559803208E-4</v>
      </c>
      <c r="K26" s="138">
        <v>6.2110782559803208E-4</v>
      </c>
      <c r="L26" s="138">
        <v>2.9813175628705542E-4</v>
      </c>
      <c r="M26" s="138">
        <v>7.809485942743849E-2</v>
      </c>
      <c r="N26" s="138">
        <v>0.94251387735326797</v>
      </c>
      <c r="O26" s="138">
        <v>4.7324190642351079E-6</v>
      </c>
      <c r="P26" s="138">
        <v>5.4891475624324797E-5</v>
      </c>
      <c r="Q26" s="138">
        <v>1.1341265132496296E-5</v>
      </c>
      <c r="R26" s="138">
        <v>8.1070245537396697E-5</v>
      </c>
      <c r="S26" s="138">
        <v>8.6090711600570323E-5</v>
      </c>
      <c r="T26" s="138">
        <v>5.8441562365902074E-6</v>
      </c>
      <c r="U26" s="138">
        <v>4.0441469007832328E-5</v>
      </c>
      <c r="V26" s="138">
        <v>1.0636784470847049E-2</v>
      </c>
      <c r="W26" s="138" t="s">
        <v>444</v>
      </c>
      <c r="X26" s="138" t="s">
        <v>444</v>
      </c>
      <c r="Y26" s="138" t="s">
        <v>444</v>
      </c>
      <c r="Z26" s="138" t="s">
        <v>444</v>
      </c>
      <c r="AA26" s="138" t="s">
        <v>444</v>
      </c>
      <c r="AB26" s="138" t="s">
        <v>444</v>
      </c>
      <c r="AC26" s="138" t="s">
        <v>428</v>
      </c>
      <c r="AD26" s="138" t="s">
        <v>428</v>
      </c>
      <c r="AE26" s="55"/>
      <c r="AF26" s="147">
        <v>365.34028429075704</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16.544877656018929</v>
      </c>
      <c r="F27" s="138">
        <v>16.004738793975989</v>
      </c>
      <c r="G27" s="138">
        <v>0.6088507484925153</v>
      </c>
      <c r="H27" s="138">
        <v>1.8448595548973605</v>
      </c>
      <c r="I27" s="138">
        <v>0.42100514770050762</v>
      </c>
      <c r="J27" s="138">
        <v>0.4210051477005079</v>
      </c>
      <c r="K27" s="138">
        <v>0.42100514770050768</v>
      </c>
      <c r="L27" s="138">
        <v>0.27303777396042844</v>
      </c>
      <c r="M27" s="138">
        <v>147.18673712014785</v>
      </c>
      <c r="N27" s="138">
        <v>4.1743322283100532</v>
      </c>
      <c r="O27" s="138">
        <v>3.2600693315913416E-4</v>
      </c>
      <c r="P27" s="138">
        <v>1.499015923789894E-2</v>
      </c>
      <c r="Q27" s="138">
        <v>4.9548126090251398E-4</v>
      </c>
      <c r="R27" s="138">
        <v>1.2061646936888883E-2</v>
      </c>
      <c r="S27" s="138">
        <v>8.5193235890582714E-3</v>
      </c>
      <c r="T27" s="138">
        <v>3.6520168138728473E-3</v>
      </c>
      <c r="U27" s="138">
        <v>3.3894865548675997E-4</v>
      </c>
      <c r="V27" s="138">
        <v>5.6314779825144143E-2</v>
      </c>
      <c r="W27" s="138">
        <v>1.1574773999999999</v>
      </c>
      <c r="X27" s="138">
        <v>1.86561498698E-2</v>
      </c>
      <c r="Y27" s="138">
        <v>2.1680423875E-2</v>
      </c>
      <c r="Z27" s="138">
        <v>1.5556747845700001E-2</v>
      </c>
      <c r="AA27" s="138">
        <v>2.11440534091E-2</v>
      </c>
      <c r="AB27" s="138">
        <v>7.7037374999600006E-2</v>
      </c>
      <c r="AC27" s="138">
        <v>1.1574771999999999E-3</v>
      </c>
      <c r="AD27" s="138">
        <v>2.321627E-4</v>
      </c>
      <c r="AE27" s="55"/>
      <c r="AF27" s="147">
        <v>81195.283398532047</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8.6406345323067768</v>
      </c>
      <c r="F28" s="138">
        <v>0.98090591514841952</v>
      </c>
      <c r="G28" s="138">
        <v>0.30893644533112913</v>
      </c>
      <c r="H28" s="138">
        <v>1.4987591235813887E-2</v>
      </c>
      <c r="I28" s="138">
        <v>0.97075150514202491</v>
      </c>
      <c r="J28" s="138">
        <v>0.97075150514202502</v>
      </c>
      <c r="K28" s="138">
        <v>0.97075150514202502</v>
      </c>
      <c r="L28" s="138">
        <v>0.67883280164865967</v>
      </c>
      <c r="M28" s="138">
        <v>4.6276359479679732</v>
      </c>
      <c r="N28" s="138">
        <v>2.2041945724571476E-2</v>
      </c>
      <c r="O28" s="138">
        <v>3.0115869391813338E-5</v>
      </c>
      <c r="P28" s="138">
        <v>3.0902957265042546E-3</v>
      </c>
      <c r="Q28" s="138">
        <v>5.9415847351403012E-5</v>
      </c>
      <c r="R28" s="138">
        <v>4.8936958698823111E-3</v>
      </c>
      <c r="S28" s="138">
        <v>3.2839009785697896E-3</v>
      </c>
      <c r="T28" s="138">
        <v>1.327018490506084E-4</v>
      </c>
      <c r="U28" s="138">
        <v>5.8599955919179343E-5</v>
      </c>
      <c r="V28" s="138">
        <v>1.0523515322485568E-2</v>
      </c>
      <c r="W28" s="138">
        <v>0.4755703</v>
      </c>
      <c r="X28" s="138">
        <v>1.5220125983899999E-2</v>
      </c>
      <c r="Y28" s="138">
        <v>1.70613301615E-2</v>
      </c>
      <c r="Z28" s="138">
        <v>1.3379788675600001E-2</v>
      </c>
      <c r="AA28" s="138">
        <v>1.41859136258E-2</v>
      </c>
      <c r="AB28" s="138">
        <v>5.9847158446799997E-2</v>
      </c>
      <c r="AC28" s="138">
        <v>4.7557019999999999E-4</v>
      </c>
      <c r="AD28" s="138">
        <v>9.6529900000000006E-5</v>
      </c>
      <c r="AE28" s="55"/>
      <c r="AF28" s="147">
        <v>25052.092845543979</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36.551943863523952</v>
      </c>
      <c r="F29" s="138">
        <v>1.5263388893442382</v>
      </c>
      <c r="G29" s="138">
        <v>0.55169420829843274</v>
      </c>
      <c r="H29" s="138">
        <v>1.4044160040986952E-2</v>
      </c>
      <c r="I29" s="138">
        <v>0.95245485273930452</v>
      </c>
      <c r="J29" s="138">
        <v>0.95245485273930486</v>
      </c>
      <c r="K29" s="138">
        <v>0.95245485273930475</v>
      </c>
      <c r="L29" s="138">
        <v>0.58070656650614916</v>
      </c>
      <c r="M29" s="138">
        <v>7.3180116095566934</v>
      </c>
      <c r="N29" s="138">
        <v>5.151455939390215E-3</v>
      </c>
      <c r="O29" s="138">
        <v>5.1572132197103816E-5</v>
      </c>
      <c r="P29" s="138">
        <v>5.444899697137036E-3</v>
      </c>
      <c r="Q29" s="138">
        <v>1.0297029386815987E-4</v>
      </c>
      <c r="R29" s="138">
        <v>8.7190726377924226E-3</v>
      </c>
      <c r="S29" s="138">
        <v>5.8473864642030965E-3</v>
      </c>
      <c r="T29" s="138">
        <v>2.0889808667913157E-4</v>
      </c>
      <c r="U29" s="138">
        <v>1.0279632334211211E-4</v>
      </c>
      <c r="V29" s="138">
        <v>1.8498119085798754E-2</v>
      </c>
      <c r="W29" s="138">
        <v>0.30533370000000004</v>
      </c>
      <c r="X29" s="138">
        <v>4.3619090595000002E-3</v>
      </c>
      <c r="Y29" s="138">
        <v>2.6413782638E-2</v>
      </c>
      <c r="Z29" s="138">
        <v>2.95155846358E-2</v>
      </c>
      <c r="AA29" s="138">
        <v>6.7851918707000003E-3</v>
      </c>
      <c r="AB29" s="138">
        <v>6.7076468203999998E-2</v>
      </c>
      <c r="AC29" s="138">
        <v>2.6236659999999998E-4</v>
      </c>
      <c r="AD29" s="138">
        <v>5.9664499999999998E-5</v>
      </c>
      <c r="AE29" s="55"/>
      <c r="AF29" s="147">
        <v>44415.972093682438</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5.697324913680115E-2</v>
      </c>
      <c r="F30" s="138">
        <v>0.36832676065157538</v>
      </c>
      <c r="G30" s="138">
        <v>1.7297746126387562E-3</v>
      </c>
      <c r="H30" s="138">
        <v>3.3657847342630763E-4</v>
      </c>
      <c r="I30" s="138">
        <v>7.5904351121070281E-3</v>
      </c>
      <c r="J30" s="138">
        <v>7.5904351121070289E-3</v>
      </c>
      <c r="K30" s="138">
        <v>7.5904351121070298E-3</v>
      </c>
      <c r="L30" s="138">
        <v>1.0885193743182114E-3</v>
      </c>
      <c r="M30" s="138">
        <v>2.7214823611683858</v>
      </c>
      <c r="N30" s="138">
        <v>1.5376536517172707E-2</v>
      </c>
      <c r="O30" s="138">
        <v>1.0583850486103099E-4</v>
      </c>
      <c r="P30" s="138">
        <v>5.0163463766523923E-5</v>
      </c>
      <c r="Q30" s="138">
        <v>1.729774612638756E-6</v>
      </c>
      <c r="R30" s="138">
        <v>4.7710556912199705E-4</v>
      </c>
      <c r="S30" s="138">
        <v>1.7886731783544878E-2</v>
      </c>
      <c r="T30" s="138">
        <v>7.4537013864285737E-4</v>
      </c>
      <c r="U30" s="138">
        <v>1.0537935871284706E-4</v>
      </c>
      <c r="V30" s="138">
        <v>1.0525655003010771E-2</v>
      </c>
      <c r="W30" s="138">
        <v>4.9636000000000003E-3</v>
      </c>
      <c r="X30" s="138">
        <v>6.4842779500000003E-5</v>
      </c>
      <c r="Y30" s="138">
        <v>1.0428439859999999E-4</v>
      </c>
      <c r="Z30" s="138">
        <v>4.4389862699999997E-5</v>
      </c>
      <c r="AA30" s="138">
        <v>1.2004078720000001E-4</v>
      </c>
      <c r="AB30" s="138">
        <v>3.33557828E-4</v>
      </c>
      <c r="AC30" s="138">
        <v>4.9635E-6</v>
      </c>
      <c r="AD30" s="138">
        <v>3.3152E-6</v>
      </c>
      <c r="AE30" s="55"/>
      <c r="AF30" s="147">
        <v>258.36078865700358</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2.5062844100521038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0.57996113985059417</v>
      </c>
      <c r="J32" s="138">
        <v>1.1195791907187793</v>
      </c>
      <c r="K32" s="138">
        <v>1.4300259508152546</v>
      </c>
      <c r="L32" s="138">
        <v>0.13144548782436649</v>
      </c>
      <c r="M32" s="138" t="s">
        <v>428</v>
      </c>
      <c r="N32" s="138">
        <v>4.3100506328010582</v>
      </c>
      <c r="O32" s="138">
        <v>1.8904480069001146E-2</v>
      </c>
      <c r="P32" s="138">
        <v>0</v>
      </c>
      <c r="Q32" s="138">
        <v>4.9280421267380144E-2</v>
      </c>
      <c r="R32" s="138">
        <v>1.6083722812851997</v>
      </c>
      <c r="S32" s="138">
        <v>35.3107394819069</v>
      </c>
      <c r="T32" s="138">
        <v>0.24725922742996054</v>
      </c>
      <c r="U32" s="138">
        <v>2.860051901630508E-2</v>
      </c>
      <c r="V32" s="138">
        <v>11.485712961321639</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48499.477495999716</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0.27659986984961249</v>
      </c>
      <c r="J33" s="138">
        <v>0.51222198120298601</v>
      </c>
      <c r="K33" s="138">
        <v>1.024443962405972</v>
      </c>
      <c r="L33" s="138">
        <v>1.0859106001503305E-2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48499.477495999716</v>
      </c>
      <c r="AL33" s="45" t="s">
        <v>413</v>
      </c>
    </row>
    <row r="34" spans="1:38" s="2" customFormat="1" ht="26.25" customHeight="1" thickBot="1" x14ac:dyDescent="0.3">
      <c r="A34" s="65" t="s">
        <v>70</v>
      </c>
      <c r="B34" s="65" t="s">
        <v>93</v>
      </c>
      <c r="C34" s="66" t="s">
        <v>94</v>
      </c>
      <c r="D34" s="67"/>
      <c r="E34" s="138">
        <v>1.9401778808971382</v>
      </c>
      <c r="F34" s="138">
        <v>0.17217227378190256</v>
      </c>
      <c r="G34" s="138">
        <v>0.1010232972</v>
      </c>
      <c r="H34" s="138">
        <v>2.5918406805877805E-4</v>
      </c>
      <c r="I34" s="138">
        <v>5.0726024748646556E-2</v>
      </c>
      <c r="J34" s="138">
        <v>5.3317865429234348E-2</v>
      </c>
      <c r="K34" s="138">
        <v>5.6279969064191797E-2</v>
      </c>
      <c r="L34" s="138">
        <v>3.6581979891724674E-2</v>
      </c>
      <c r="M34" s="138">
        <v>0.39618136117556063</v>
      </c>
      <c r="N34" s="138" t="s">
        <v>444</v>
      </c>
      <c r="O34" s="138">
        <v>3.7026295436968295E-4</v>
      </c>
      <c r="P34" s="138" t="s">
        <v>444</v>
      </c>
      <c r="Q34" s="138" t="s">
        <v>444</v>
      </c>
      <c r="R34" s="138">
        <v>1.8513147718484146E-3</v>
      </c>
      <c r="S34" s="138">
        <v>6.2944702242846096E-2</v>
      </c>
      <c r="T34" s="138">
        <v>2.5918406805877808E-3</v>
      </c>
      <c r="U34" s="138">
        <v>3.7026295436968295E-4</v>
      </c>
      <c r="V34" s="138">
        <v>3.7026295436968289E-2</v>
      </c>
      <c r="W34" s="138">
        <v>1.7378780340874967E-2</v>
      </c>
      <c r="X34" s="138">
        <v>1.1107888631090486E-3</v>
      </c>
      <c r="Y34" s="138">
        <v>1.8513147718484146E-3</v>
      </c>
      <c r="Z34" s="138">
        <v>1.6799487662845795E-3</v>
      </c>
      <c r="AA34" s="138">
        <v>3.8619511868611051E-4</v>
      </c>
      <c r="AB34" s="138">
        <v>5.0282475199281531E-3</v>
      </c>
      <c r="AC34" s="138" t="s">
        <v>428</v>
      </c>
      <c r="AD34" s="138" t="s">
        <v>428</v>
      </c>
      <c r="AE34" s="55"/>
      <c r="AF34" s="147">
        <v>1603.5444</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3.5099601896928072</v>
      </c>
      <c r="F36" s="138">
        <v>8.7366131728645255E-2</v>
      </c>
      <c r="G36" s="138">
        <v>0.62929075284941971</v>
      </c>
      <c r="H36" s="138" t="s">
        <v>444</v>
      </c>
      <c r="I36" s="138">
        <v>0.10855474381529012</v>
      </c>
      <c r="J36" s="138">
        <v>0.12770156495322307</v>
      </c>
      <c r="K36" s="138">
        <v>0.12770156495322307</v>
      </c>
      <c r="L36" s="138">
        <v>2.1806907897791532E-2</v>
      </c>
      <c r="M36" s="138">
        <v>0.1918060261931416</v>
      </c>
      <c r="N36" s="138">
        <v>7.4970269284136484E-3</v>
      </c>
      <c r="O36" s="138">
        <v>6.8746360987797302E-4</v>
      </c>
      <c r="P36" s="138">
        <v>1.3423908296339188E-3</v>
      </c>
      <c r="Q36" s="138">
        <v>1.3549854439511892E-2</v>
      </c>
      <c r="R36" s="138">
        <v>1.4597318049389863E-2</v>
      </c>
      <c r="S36" s="138">
        <v>5.1316797669261616E-2</v>
      </c>
      <c r="T36" s="138">
        <v>0.60874636098779733</v>
      </c>
      <c r="U36" s="138">
        <v>7.0546360987797287E-3</v>
      </c>
      <c r="V36" s="138">
        <v>6.0895633185356748E-2</v>
      </c>
      <c r="W36" s="138">
        <v>1.2717026928413649E-2</v>
      </c>
      <c r="X36" s="138">
        <v>1.5549272197559459E-4</v>
      </c>
      <c r="Y36" s="138">
        <v>6.0549272197559444E-4</v>
      </c>
      <c r="Z36" s="138">
        <v>6.8746360987797302E-4</v>
      </c>
      <c r="AA36" s="138">
        <v>1.9474636098779728E-4</v>
      </c>
      <c r="AB36" s="138">
        <v>1.6431954148169595E-3</v>
      </c>
      <c r="AC36" s="138">
        <v>5.1397088790237841E-3</v>
      </c>
      <c r="AD36" s="138">
        <v>1.1504361717536297E-2</v>
      </c>
      <c r="AE36" s="55"/>
      <c r="AF36" s="147">
        <v>2160.4321671162934</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9.0196634950038504E-2</v>
      </c>
      <c r="F37" s="138">
        <v>3.0065544983346165E-3</v>
      </c>
      <c r="G37" s="138">
        <v>1.863140391307468E-4</v>
      </c>
      <c r="H37" s="138" t="s">
        <v>444</v>
      </c>
      <c r="I37" s="138">
        <v>3.7581931229182706E-4</v>
      </c>
      <c r="J37" s="138">
        <v>3.7581931229182706E-4</v>
      </c>
      <c r="K37" s="138">
        <v>3.7581931229182706E-4</v>
      </c>
      <c r="L37" s="138">
        <v>9.3954828072956781E-6</v>
      </c>
      <c r="M37" s="138">
        <v>9.0196634950038494E-3</v>
      </c>
      <c r="N37" s="138">
        <v>2.8186448421887031E-6</v>
      </c>
      <c r="O37" s="138">
        <v>4.6977414036478383E-7</v>
      </c>
      <c r="P37" s="138">
        <v>1.8790965614591356E-4</v>
      </c>
      <c r="Q37" s="138">
        <v>2.2549158737509621E-4</v>
      </c>
      <c r="R37" s="138">
        <v>1.4281133867089429E-6</v>
      </c>
      <c r="S37" s="138">
        <v>1.428113386708943E-7</v>
      </c>
      <c r="T37" s="138">
        <v>9.5833924634415908E-7</v>
      </c>
      <c r="U37" s="138">
        <v>2.0670062176050485E-5</v>
      </c>
      <c r="V37" s="138">
        <v>2.8186448421887031E-6</v>
      </c>
      <c r="W37" s="138" t="s">
        <v>428</v>
      </c>
      <c r="X37" s="138" t="s">
        <v>444</v>
      </c>
      <c r="Y37" s="138" t="s">
        <v>444</v>
      </c>
      <c r="Z37" s="138" t="s">
        <v>444</v>
      </c>
      <c r="AA37" s="138" t="s">
        <v>444</v>
      </c>
      <c r="AB37" s="138" t="s">
        <v>444</v>
      </c>
      <c r="AC37" s="138" t="s">
        <v>444</v>
      </c>
      <c r="AD37" s="138" t="s">
        <v>444</v>
      </c>
      <c r="AE37" s="55"/>
      <c r="AF37" s="147" t="s">
        <v>430</v>
      </c>
      <c r="AG37" s="147" t="s">
        <v>428</v>
      </c>
      <c r="AH37" s="147">
        <v>1879.0965614591353</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2.3151230051097786</v>
      </c>
      <c r="F39" s="138">
        <v>0.45667442638008776</v>
      </c>
      <c r="G39" s="138">
        <v>1.1464531195812846</v>
      </c>
      <c r="H39" s="138" t="s">
        <v>430</v>
      </c>
      <c r="I39" s="138">
        <v>0.23413820176595954</v>
      </c>
      <c r="J39" s="138">
        <v>0.29873770157086987</v>
      </c>
      <c r="K39" s="138">
        <v>0.37576373719836226</v>
      </c>
      <c r="L39" s="138">
        <v>0.11854966028672848</v>
      </c>
      <c r="M39" s="138">
        <v>1.0296359533991148</v>
      </c>
      <c r="N39" s="138">
        <v>0.22052901848464493</v>
      </c>
      <c r="O39" s="138">
        <v>4.0520137128654135E-3</v>
      </c>
      <c r="P39" s="138">
        <v>3.6781385142576287E-3</v>
      </c>
      <c r="Q39" s="138">
        <v>1.4589372151781486E-2</v>
      </c>
      <c r="R39" s="138">
        <v>0.16431601508960633</v>
      </c>
      <c r="S39" s="138">
        <v>9.3648699880142044E-2</v>
      </c>
      <c r="T39" s="138">
        <v>3.3002800251570927</v>
      </c>
      <c r="U39" s="138">
        <v>2.3049463045538717E-3</v>
      </c>
      <c r="V39" s="138">
        <v>0.13755817721341229</v>
      </c>
      <c r="W39" s="138">
        <v>0.10247323855549238</v>
      </c>
      <c r="X39" s="138">
        <v>3.0011168595305917E-2</v>
      </c>
      <c r="Y39" s="138">
        <v>0.19794016152393096</v>
      </c>
      <c r="Z39" s="138">
        <v>2.4643576201189506E-2</v>
      </c>
      <c r="AA39" s="138">
        <v>2.1431206095873095E-2</v>
      </c>
      <c r="AB39" s="138">
        <v>0.27402611241629948</v>
      </c>
      <c r="AC39" s="138">
        <v>2.8714605090480539E-3</v>
      </c>
      <c r="AD39" s="138">
        <v>2.2073202766150622E-2</v>
      </c>
      <c r="AE39" s="55"/>
      <c r="AF39" s="147">
        <v>14608.272982759067</v>
      </c>
      <c r="AG39" s="147">
        <v>129.83266800000001</v>
      </c>
      <c r="AH39" s="147">
        <v>11916.331387817216</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6.1247053304392463</v>
      </c>
      <c r="F41" s="138">
        <v>14.07992575085907</v>
      </c>
      <c r="G41" s="138">
        <v>13.295498202880255</v>
      </c>
      <c r="H41" s="138">
        <v>0.13285131893176647</v>
      </c>
      <c r="I41" s="138">
        <v>8.7599273143151599</v>
      </c>
      <c r="J41" s="138">
        <v>8.7735591034541702</v>
      </c>
      <c r="K41" s="138">
        <v>9.4251830993305585</v>
      </c>
      <c r="L41" s="138">
        <v>0.7876201060792557</v>
      </c>
      <c r="M41" s="138">
        <v>116.92399930684272</v>
      </c>
      <c r="N41" s="138">
        <v>2.2894590702771294</v>
      </c>
      <c r="O41" s="138">
        <v>2.3107986458920253E-2</v>
      </c>
      <c r="P41" s="138">
        <v>8.8269583411085747E-2</v>
      </c>
      <c r="Q41" s="138">
        <v>3.6939663441342988E-2</v>
      </c>
      <c r="R41" s="138">
        <v>0.25309190400269926</v>
      </c>
      <c r="S41" s="138">
        <v>0.4649044841997329</v>
      </c>
      <c r="T41" s="138">
        <v>0.22867355581968307</v>
      </c>
      <c r="U41" s="138">
        <v>2.7251691685577764</v>
      </c>
      <c r="V41" s="138">
        <v>4.9115626273356821</v>
      </c>
      <c r="W41" s="138">
        <v>14.691241294689434</v>
      </c>
      <c r="X41" s="138">
        <v>3.2084301446548626</v>
      </c>
      <c r="Y41" s="138">
        <v>5.2429101198396681</v>
      </c>
      <c r="Z41" s="138">
        <v>2.586472462158607</v>
      </c>
      <c r="AA41" s="138">
        <v>2.1000594982457002</v>
      </c>
      <c r="AB41" s="138">
        <v>13.137872224898839</v>
      </c>
      <c r="AC41" s="138">
        <v>1.748443669969749E-2</v>
      </c>
      <c r="AD41" s="138">
        <v>3.8597234768846014</v>
      </c>
      <c r="AE41" s="55"/>
      <c r="AF41" s="147">
        <v>53970.366439264231</v>
      </c>
      <c r="AG41" s="147">
        <v>22704.015185395205</v>
      </c>
      <c r="AH41" s="147">
        <v>19909.62743067936</v>
      </c>
      <c r="AI41" s="147">
        <v>681.58945695049306</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0.113900721696</v>
      </c>
      <c r="F43" s="138">
        <v>1.13900721696E-2</v>
      </c>
      <c r="G43" s="138">
        <v>7.1757454668479992E-2</v>
      </c>
      <c r="H43" s="138" t="s">
        <v>444</v>
      </c>
      <c r="I43" s="138">
        <v>1.8793619079840004E-2</v>
      </c>
      <c r="J43" s="138">
        <v>2.4488655164640001E-2</v>
      </c>
      <c r="K43" s="138">
        <v>3.1322698466400005E-2</v>
      </c>
      <c r="L43" s="138">
        <v>1.0524426684710403E-2</v>
      </c>
      <c r="M43" s="138">
        <v>4.55602886784E-2</v>
      </c>
      <c r="N43" s="138">
        <v>1.8224115471359999E-2</v>
      </c>
      <c r="O43" s="138">
        <v>3.4170216508800001E-4</v>
      </c>
      <c r="P43" s="138">
        <v>1.1390072169600002E-4</v>
      </c>
      <c r="Q43" s="138">
        <v>1.1390072169599999E-3</v>
      </c>
      <c r="R43" s="138">
        <v>1.4579292377088002E-2</v>
      </c>
      <c r="S43" s="138">
        <v>8.2008519621120015E-3</v>
      </c>
      <c r="T43" s="138">
        <v>0.29614187640959999</v>
      </c>
      <c r="U43" s="138">
        <v>1.1390072169600002E-4</v>
      </c>
      <c r="V43" s="138">
        <v>9.1120577356799994E-3</v>
      </c>
      <c r="W43" s="138">
        <v>6.8340433017600004E-3</v>
      </c>
      <c r="X43" s="138">
        <v>2.1641137122239999E-3</v>
      </c>
      <c r="Y43" s="138">
        <v>1.7085108254400003E-2</v>
      </c>
      <c r="Z43" s="138">
        <v>1.9363122688320002E-3</v>
      </c>
      <c r="AA43" s="138">
        <v>1.7085108254400001E-3</v>
      </c>
      <c r="AB43" s="138">
        <v>2.2894045060896005E-2</v>
      </c>
      <c r="AC43" s="138">
        <v>2.5058158773120002E-4</v>
      </c>
      <c r="AD43" s="138">
        <v>1.4807093820480004E-7</v>
      </c>
      <c r="AE43" s="55"/>
      <c r="AF43" s="147">
        <v>1139.0072169600001</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9.9135612345178359</v>
      </c>
      <c r="F44" s="138">
        <v>1.1353747242320045</v>
      </c>
      <c r="G44" s="138">
        <v>0.64581709201632009</v>
      </c>
      <c r="H44" s="138">
        <v>1.8212881500000002E-3</v>
      </c>
      <c r="I44" s="138">
        <v>0.62365673837229774</v>
      </c>
      <c r="J44" s="138">
        <v>0.62365673837229774</v>
      </c>
      <c r="K44" s="138">
        <v>0.62365673837229774</v>
      </c>
      <c r="L44" s="138">
        <v>0.34924777348848673</v>
      </c>
      <c r="M44" s="138">
        <v>3.3921053433185708</v>
      </c>
      <c r="N44" s="138" t="s">
        <v>444</v>
      </c>
      <c r="O44" s="138">
        <v>2.3670000000000002E-3</v>
      </c>
      <c r="P44" s="138" t="s">
        <v>444</v>
      </c>
      <c r="Q44" s="138" t="s">
        <v>444</v>
      </c>
      <c r="R44" s="138">
        <v>1.1835000000000002E-2</v>
      </c>
      <c r="S44" s="138">
        <v>0.40239000000000003</v>
      </c>
      <c r="T44" s="138">
        <v>1.6569000000000004E-2</v>
      </c>
      <c r="U44" s="138">
        <v>2.3670000000000002E-3</v>
      </c>
      <c r="V44" s="138">
        <v>0.23670000000000002</v>
      </c>
      <c r="W44" s="138" t="s">
        <v>444</v>
      </c>
      <c r="X44" s="138">
        <v>7.1010000000000005E-3</v>
      </c>
      <c r="Y44" s="138">
        <v>1.1835000000000002E-2</v>
      </c>
      <c r="Z44" s="138" t="s">
        <v>444</v>
      </c>
      <c r="AA44" s="138" t="s">
        <v>444</v>
      </c>
      <c r="AB44" s="138">
        <v>1.8936000000000001E-2</v>
      </c>
      <c r="AC44" s="138" t="s">
        <v>429</v>
      </c>
      <c r="AD44" s="138" t="s">
        <v>429</v>
      </c>
      <c r="AE44" s="55"/>
      <c r="AF44" s="147">
        <v>10251.064952640001</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2.225390301375739</v>
      </c>
      <c r="F45" s="138">
        <v>5.3939515615062918E-2</v>
      </c>
      <c r="G45" s="138">
        <v>8.4096954841665322E-2</v>
      </c>
      <c r="H45" s="138" t="s">
        <v>444</v>
      </c>
      <c r="I45" s="138">
        <v>3.2980160976067041E-2</v>
      </c>
      <c r="J45" s="138">
        <v>3.2980160976067041E-2</v>
      </c>
      <c r="K45" s="138">
        <v>3.2980160976067041E-2</v>
      </c>
      <c r="L45" s="138">
        <v>1.0223849902580783E-2</v>
      </c>
      <c r="M45" s="138">
        <v>0.11835870854962377</v>
      </c>
      <c r="N45" s="138">
        <v>4.0069354456903888E-3</v>
      </c>
      <c r="O45" s="138">
        <v>3.0822580351464525E-4</v>
      </c>
      <c r="P45" s="138">
        <v>9.246774105439356E-4</v>
      </c>
      <c r="Q45" s="138">
        <v>1.232903214058581E-3</v>
      </c>
      <c r="R45" s="138">
        <v>1.5411290175732263E-3</v>
      </c>
      <c r="S45" s="138">
        <v>2.7123870709288782E-2</v>
      </c>
      <c r="T45" s="138">
        <v>3.0822580351464523E-2</v>
      </c>
      <c r="U45" s="138">
        <v>3.0822580351464526E-3</v>
      </c>
      <c r="V45" s="138">
        <v>3.6987096421757425E-2</v>
      </c>
      <c r="W45" s="138">
        <v>4.0069354456903888E-3</v>
      </c>
      <c r="X45" s="138">
        <v>6.1645160702929056E-5</v>
      </c>
      <c r="Y45" s="138">
        <v>3.0822580351464525E-4</v>
      </c>
      <c r="Z45" s="138">
        <v>3.0822580351464525E-4</v>
      </c>
      <c r="AA45" s="138">
        <v>3.0822580351464528E-5</v>
      </c>
      <c r="AB45" s="138">
        <v>7.0891934808368408E-4</v>
      </c>
      <c r="AC45" s="138">
        <v>2.465806428117162E-3</v>
      </c>
      <c r="AD45" s="138">
        <v>1.171258053355652E-3</v>
      </c>
      <c r="AE45" s="55"/>
      <c r="AF45" s="147">
        <v>1334.8722990740528</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1.3453486170194331E-2</v>
      </c>
      <c r="J48" s="138">
        <v>0.13453486170194334</v>
      </c>
      <c r="K48" s="138">
        <v>0.33633715425485838</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2.8024411902817734</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3.1803269040000002</v>
      </c>
      <c r="AL52" s="45" t="s">
        <v>132</v>
      </c>
    </row>
    <row r="53" spans="1:38" s="2" customFormat="1" ht="26.25" customHeight="1" thickBot="1" x14ac:dyDescent="0.3">
      <c r="A53" s="65" t="s">
        <v>119</v>
      </c>
      <c r="B53" s="69" t="s">
        <v>133</v>
      </c>
      <c r="C53" s="71" t="s">
        <v>134</v>
      </c>
      <c r="D53" s="68"/>
      <c r="E53" s="138" t="s">
        <v>428</v>
      </c>
      <c r="F53" s="138">
        <v>3.4594905572495729</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1.5849729098461696</v>
      </c>
      <c r="AL53" s="45" t="s">
        <v>135</v>
      </c>
    </row>
    <row r="54" spans="1:38" s="2" customFormat="1" ht="37.5" customHeight="1" thickBot="1" x14ac:dyDescent="0.3">
      <c r="A54" s="65" t="s">
        <v>119</v>
      </c>
      <c r="B54" s="69" t="s">
        <v>136</v>
      </c>
      <c r="C54" s="71" t="s">
        <v>137</v>
      </c>
      <c r="D54" s="68"/>
      <c r="E54" s="138" t="s">
        <v>428</v>
      </c>
      <c r="F54" s="138">
        <v>0.27150610101102984</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0.44373108</v>
      </c>
      <c r="J57" s="138">
        <v>0.79871594400000001</v>
      </c>
      <c r="K57" s="138">
        <v>0.88746216</v>
      </c>
      <c r="L57" s="138">
        <v>1.33119324E-2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3413.3159999999998</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7.2707400000000004E-3</v>
      </c>
      <c r="J58" s="138">
        <v>4.8471600000000004E-2</v>
      </c>
      <c r="K58" s="138">
        <v>9.6943200000000007E-2</v>
      </c>
      <c r="L58" s="138">
        <v>3.3445404000000008E-5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242.358</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1.09798E-2</v>
      </c>
      <c r="J59" s="138">
        <v>1.246835E-2</v>
      </c>
      <c r="K59" s="138">
        <v>1.4039050000000001E-2</v>
      </c>
      <c r="L59" s="138">
        <v>8.9594960000000009E-5</v>
      </c>
      <c r="M59" s="138" t="s">
        <v>429</v>
      </c>
      <c r="N59" s="138">
        <v>0.22372686060785238</v>
      </c>
      <c r="O59" s="138">
        <v>3.8325388145063807E-3</v>
      </c>
      <c r="P59" s="138">
        <v>5.6563495420471001E-4</v>
      </c>
      <c r="Q59" s="138">
        <v>8.8659647470421005E-3</v>
      </c>
      <c r="R59" s="138">
        <v>1.2759647470421003E-2</v>
      </c>
      <c r="S59" s="138">
        <v>1.6596474704210031E-3</v>
      </c>
      <c r="T59" s="138">
        <v>1.1223354204911773E-2</v>
      </c>
      <c r="U59" s="138">
        <v>4.5109984574428691E-2</v>
      </c>
      <c r="V59" s="138">
        <v>3.3032689668484098E-2</v>
      </c>
      <c r="W59" s="138">
        <v>0.11211316722846441</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31.963705183520599</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0.3830755179411765</v>
      </c>
      <c r="J60" s="138">
        <v>3.1362551794117648</v>
      </c>
      <c r="K60" s="138">
        <v>10.075260566000001</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134.94873258823529</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8.3608651191804606E-2</v>
      </c>
      <c r="J61" s="138">
        <v>0.83608651191804606</v>
      </c>
      <c r="K61" s="138">
        <v>2.7846144785787015</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12466513.678767782</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4.2689239552941182E-8</v>
      </c>
      <c r="J62" s="138">
        <v>4.2689239552941178E-7</v>
      </c>
      <c r="K62" s="138">
        <v>8.5378479105882355E-7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71.148732588235305</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7.0087809999999987E-2</v>
      </c>
      <c r="X63" s="138">
        <v>1.76832E-2</v>
      </c>
      <c r="Y63" s="138" t="s">
        <v>428</v>
      </c>
      <c r="Z63" s="138">
        <v>2.9408000000000004E-3</v>
      </c>
      <c r="AA63" s="138" t="s">
        <v>428</v>
      </c>
      <c r="AB63" s="138">
        <v>2.0624E-2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0.187</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130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0.13200000000000001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6.0939360000000003E-3</v>
      </c>
      <c r="J71" s="138">
        <v>4.8751488000000003E-2</v>
      </c>
      <c r="K71" s="138">
        <v>0.15234839999999999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v>1.2424785609716599E-2</v>
      </c>
      <c r="X72" s="138" t="s">
        <v>428</v>
      </c>
      <c r="Y72" s="138" t="s">
        <v>445</v>
      </c>
      <c r="Z72" s="138" t="s">
        <v>428</v>
      </c>
      <c r="AA72" s="138" t="s">
        <v>428</v>
      </c>
      <c r="AB72" s="138" t="s">
        <v>428</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3.1278480000000003E-3</v>
      </c>
      <c r="J73" s="138">
        <v>4.4311180000000004E-3</v>
      </c>
      <c r="K73" s="138">
        <v>5.2130800000000001E-3</v>
      </c>
      <c r="L73" s="138" t="s">
        <v>428</v>
      </c>
      <c r="M73" s="138" t="s">
        <v>428</v>
      </c>
      <c r="N73" s="138">
        <v>0.12857835294117645</v>
      </c>
      <c r="O73" s="138">
        <v>2.4140235294117648E-3</v>
      </c>
      <c r="P73" s="138" t="s">
        <v>428</v>
      </c>
      <c r="Q73" s="138">
        <v>5.0657647058823529E-3</v>
      </c>
      <c r="R73" s="138">
        <v>1.8574470588235293E-2</v>
      </c>
      <c r="S73" s="138" t="s">
        <v>428</v>
      </c>
      <c r="T73" s="138">
        <v>8.4429411764705888E-3</v>
      </c>
      <c r="U73" s="138" t="s">
        <v>428</v>
      </c>
      <c r="V73" s="138">
        <v>0.14342941176470589</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1.5325714285714287E-3</v>
      </c>
      <c r="J74" s="138">
        <v>1.7880000000000001E-3</v>
      </c>
      <c r="K74" s="138">
        <v>2.2988571428571433E-3</v>
      </c>
      <c r="L74" s="138">
        <v>3.5249142857142857E-5</v>
      </c>
      <c r="M74" s="138" t="s">
        <v>430</v>
      </c>
      <c r="N74" s="138" t="s">
        <v>430</v>
      </c>
      <c r="O74" s="138" t="s">
        <v>430</v>
      </c>
      <c r="P74" s="138" t="s">
        <v>430</v>
      </c>
      <c r="Q74" s="138" t="s">
        <v>430</v>
      </c>
      <c r="R74" s="138" t="s">
        <v>430</v>
      </c>
      <c r="S74" s="138" t="s">
        <v>430</v>
      </c>
      <c r="T74" s="138" t="s">
        <v>430</v>
      </c>
      <c r="U74" s="138" t="s">
        <v>430</v>
      </c>
      <c r="V74" s="138">
        <v>4.2622594716198094E-2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1.7999999999999997E-5</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9.1300000000000007E-4</v>
      </c>
      <c r="O80" s="138">
        <v>2.0000000000000002E-5</v>
      </c>
      <c r="P80" s="138" t="s">
        <v>428</v>
      </c>
      <c r="Q80" s="138" t="s">
        <v>428</v>
      </c>
      <c r="R80" s="138">
        <v>0.28999999999999998</v>
      </c>
      <c r="S80" s="138">
        <v>1.84E-4</v>
      </c>
      <c r="T80" s="138">
        <v>1.26E-2</v>
      </c>
      <c r="U80" s="138" t="s">
        <v>428</v>
      </c>
      <c r="V80" s="138">
        <v>0.2359</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8.8567891999999979</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3917.2</v>
      </c>
      <c r="AL82" s="45" t="s">
        <v>219</v>
      </c>
    </row>
    <row r="83" spans="1:38" s="2" customFormat="1" ht="26.25" customHeight="1" thickBot="1" x14ac:dyDescent="0.3">
      <c r="A83" s="65" t="s">
        <v>53</v>
      </c>
      <c r="B83" s="76" t="s">
        <v>211</v>
      </c>
      <c r="C83" s="77" t="s">
        <v>212</v>
      </c>
      <c r="D83" s="67"/>
      <c r="E83" s="138" t="s">
        <v>444</v>
      </c>
      <c r="F83" s="138">
        <v>5.1200000000000002E-2</v>
      </c>
      <c r="G83" s="138" t="s">
        <v>444</v>
      </c>
      <c r="H83" s="138" t="s">
        <v>428</v>
      </c>
      <c r="I83" s="138">
        <v>0.32</v>
      </c>
      <c r="J83" s="138">
        <v>6.4</v>
      </c>
      <c r="K83" s="138">
        <v>48</v>
      </c>
      <c r="L83" s="138">
        <v>1.8239999999999999E-2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3.2</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6.5642358642464602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1.4505755716893547</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3.1534251558464228</v>
      </c>
      <c r="AL86" s="45" t="s">
        <v>219</v>
      </c>
    </row>
    <row r="87" spans="1:38" s="2" customFormat="1" ht="26.25" customHeight="1" thickBot="1" x14ac:dyDescent="0.3">
      <c r="A87" s="65" t="s">
        <v>208</v>
      </c>
      <c r="B87" s="71" t="s">
        <v>220</v>
      </c>
      <c r="C87" s="75" t="s">
        <v>221</v>
      </c>
      <c r="D87" s="67"/>
      <c r="E87" s="138" t="s">
        <v>428</v>
      </c>
      <c r="F87" s="138">
        <v>6.9446050954792421E-2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0.1109638441535771</v>
      </c>
      <c r="AL87" s="45" t="s">
        <v>219</v>
      </c>
    </row>
    <row r="88" spans="1:38" s="2" customFormat="1" ht="26.25" customHeight="1" thickBot="1" x14ac:dyDescent="0.3">
      <c r="A88" s="65" t="s">
        <v>208</v>
      </c>
      <c r="B88" s="71" t="s">
        <v>222</v>
      </c>
      <c r="C88" s="75" t="s">
        <v>223</v>
      </c>
      <c r="D88" s="67"/>
      <c r="E88" s="138" t="s">
        <v>444</v>
      </c>
      <c r="F88" s="138">
        <v>2.4733607067187497</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1.7044687499999998</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2.4743534333333335</v>
      </c>
      <c r="G90" s="138" t="s">
        <v>428</v>
      </c>
      <c r="H90" s="138" t="s">
        <v>428</v>
      </c>
      <c r="I90" s="138">
        <v>4.0200000000000001E-3</v>
      </c>
      <c r="J90" s="138">
        <v>6.0299999999999998E-3</v>
      </c>
      <c r="K90" s="138">
        <v>7.3700000000000007E-3</v>
      </c>
      <c r="L90" s="138" t="s">
        <v>428</v>
      </c>
      <c r="M90" s="138" t="s">
        <v>428</v>
      </c>
      <c r="N90" s="138">
        <v>2.3156646888694159E-4</v>
      </c>
      <c r="O90" s="138">
        <v>3.1805515003748598E-2</v>
      </c>
      <c r="P90" s="138" t="s">
        <v>430</v>
      </c>
      <c r="Q90" s="138" t="s">
        <v>430</v>
      </c>
      <c r="R90" s="138">
        <v>0.13391795791052039</v>
      </c>
      <c r="S90" s="138">
        <v>5.4264672528325439</v>
      </c>
      <c r="T90" s="138">
        <v>0.22242935821700499</v>
      </c>
      <c r="U90" s="138">
        <v>3.1666017130925123E-2</v>
      </c>
      <c r="V90" s="138">
        <v>3.1400971172560594</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6.7</v>
      </c>
      <c r="AL90" s="148" t="s">
        <v>439</v>
      </c>
    </row>
    <row r="91" spans="1:38" s="2" customFormat="1" ht="26.25" customHeight="1" thickBot="1" x14ac:dyDescent="0.3">
      <c r="A91" s="65" t="s">
        <v>208</v>
      </c>
      <c r="B91" s="69" t="s">
        <v>404</v>
      </c>
      <c r="C91" s="71" t="s">
        <v>228</v>
      </c>
      <c r="D91" s="67"/>
      <c r="E91" s="138">
        <v>1.5015904568879615E-2</v>
      </c>
      <c r="F91" s="138">
        <v>4.0342867003999999E-2</v>
      </c>
      <c r="G91" s="138">
        <v>1.4355440929401841E-4</v>
      </c>
      <c r="H91" s="138">
        <v>3.4591507864999996E-2</v>
      </c>
      <c r="I91" s="138">
        <v>0.22752212940156663</v>
      </c>
      <c r="J91" s="138">
        <v>0.2298028381955822</v>
      </c>
      <c r="K91" s="138">
        <v>0.23027390581018606</v>
      </c>
      <c r="L91" s="138">
        <v>9.0021273479999997E-2</v>
      </c>
      <c r="M91" s="138">
        <v>0.45961507300418941</v>
      </c>
      <c r="N91" s="138">
        <v>3.7267104929308091E-2</v>
      </c>
      <c r="O91" s="138">
        <v>4.5080987907468596E-2</v>
      </c>
      <c r="P91" s="138">
        <v>2.7094706389930628E-6</v>
      </c>
      <c r="Q91" s="138">
        <v>6.3220981576504791E-5</v>
      </c>
      <c r="R91" s="138">
        <v>7.4153933277704869E-4</v>
      </c>
      <c r="S91" s="138">
        <v>6.6115986980577551E-2</v>
      </c>
      <c r="T91" s="138">
        <v>2.3931355548417403E-2</v>
      </c>
      <c r="U91" s="138" t="s">
        <v>444</v>
      </c>
      <c r="V91" s="138">
        <v>3.4864307249617484E-2</v>
      </c>
      <c r="W91" s="138">
        <v>8.3353031000000003E-4</v>
      </c>
      <c r="X91" s="138">
        <v>6.5426136441000008E-3</v>
      </c>
      <c r="Y91" s="138">
        <v>3.2105356394999994E-3</v>
      </c>
      <c r="Z91" s="138">
        <v>3.2105356394999994E-3</v>
      </c>
      <c r="AA91" s="138">
        <v>3.2105356394999994E-3</v>
      </c>
      <c r="AB91" s="138">
        <v>1.6174220562599997E-2</v>
      </c>
      <c r="AC91" s="138" t="s">
        <v>444</v>
      </c>
      <c r="AD91" s="138" t="s">
        <v>444</v>
      </c>
      <c r="AE91" s="55"/>
      <c r="AF91" s="147" t="s">
        <v>428</v>
      </c>
      <c r="AG91" s="147" t="s">
        <v>428</v>
      </c>
      <c r="AH91" s="147" t="s">
        <v>428</v>
      </c>
      <c r="AI91" s="147" t="s">
        <v>428</v>
      </c>
      <c r="AJ91" s="147" t="s">
        <v>428</v>
      </c>
      <c r="AK91" s="147">
        <v>8335.3030999999992</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12.667978845918887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8.2721510442152769E-7</v>
      </c>
      <c r="X98" s="138" t="s">
        <v>428</v>
      </c>
      <c r="Y98" s="138" t="s">
        <v>428</v>
      </c>
      <c r="Z98" s="138" t="s">
        <v>428</v>
      </c>
      <c r="AA98" s="138" t="s">
        <v>428</v>
      </c>
      <c r="AB98" s="138" t="s">
        <v>428</v>
      </c>
      <c r="AC98" s="138" t="s">
        <v>428</v>
      </c>
      <c r="AD98" s="138">
        <v>3.9271067677176199</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4.6720144554728942E-2</v>
      </c>
      <c r="F99" s="138">
        <v>9.0460493165857567</v>
      </c>
      <c r="G99" s="138" t="s">
        <v>428</v>
      </c>
      <c r="H99" s="138">
        <v>12.028409453710591</v>
      </c>
      <c r="I99" s="138">
        <v>0.20367115432978689</v>
      </c>
      <c r="J99" s="138">
        <v>0.31266016414972814</v>
      </c>
      <c r="K99" s="138">
        <v>0.59928531729318235</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1146.4000000000001</v>
      </c>
      <c r="AL99" s="45" t="s">
        <v>245</v>
      </c>
    </row>
    <row r="100" spans="1:38" s="2" customFormat="1" ht="26.25" customHeight="1" thickBot="1" x14ac:dyDescent="0.3">
      <c r="A100" s="65" t="s">
        <v>243</v>
      </c>
      <c r="B100" s="65" t="s">
        <v>246</v>
      </c>
      <c r="C100" s="66" t="s">
        <v>408</v>
      </c>
      <c r="D100" s="79"/>
      <c r="E100" s="138">
        <v>0.69355044807749922</v>
      </c>
      <c r="F100" s="138">
        <v>26.944614515368876</v>
      </c>
      <c r="G100" s="138" t="s">
        <v>428</v>
      </c>
      <c r="H100" s="138">
        <v>34.433872595254371</v>
      </c>
      <c r="I100" s="138">
        <v>0.40380943256354579</v>
      </c>
      <c r="J100" s="138">
        <v>0.61388127982616392</v>
      </c>
      <c r="K100" s="138">
        <v>0.98835398415965869</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5814.4</v>
      </c>
      <c r="AL100" s="45" t="s">
        <v>245</v>
      </c>
    </row>
    <row r="101" spans="1:38" s="2" customFormat="1" ht="26.25" customHeight="1" thickBot="1" x14ac:dyDescent="0.3">
      <c r="A101" s="65" t="s">
        <v>243</v>
      </c>
      <c r="B101" s="65" t="s">
        <v>247</v>
      </c>
      <c r="C101" s="66" t="s">
        <v>248</v>
      </c>
      <c r="D101" s="79"/>
      <c r="E101" s="138">
        <v>6.3456019849066167E-2</v>
      </c>
      <c r="F101" s="138">
        <v>0.27470509142861516</v>
      </c>
      <c r="G101" s="138" t="s">
        <v>428</v>
      </c>
      <c r="H101" s="138">
        <v>1.2672257864461371</v>
      </c>
      <c r="I101" s="138">
        <v>1.0353640927840413E-2</v>
      </c>
      <c r="J101" s="138">
        <v>3.4106111291709588E-2</v>
      </c>
      <c r="K101" s="138">
        <v>8.5265278229273975E-2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6682.4054999999989</v>
      </c>
      <c r="AL101" s="45" t="s">
        <v>245</v>
      </c>
    </row>
    <row r="102" spans="1:38" s="2" customFormat="1" ht="26.25" customHeight="1" thickBot="1" x14ac:dyDescent="0.3">
      <c r="A102" s="65" t="s">
        <v>243</v>
      </c>
      <c r="B102" s="65" t="s">
        <v>249</v>
      </c>
      <c r="C102" s="66" t="s">
        <v>386</v>
      </c>
      <c r="D102" s="79"/>
      <c r="E102" s="138">
        <v>2.6365411684285715E-3</v>
      </c>
      <c r="F102" s="138">
        <v>1.3538888187696878</v>
      </c>
      <c r="G102" s="138" t="s">
        <v>428</v>
      </c>
      <c r="H102" s="138">
        <v>5.2043871657512355</v>
      </c>
      <c r="I102" s="138">
        <v>9.1438000000000005E-3</v>
      </c>
      <c r="J102" s="138">
        <v>0.20611850000000004</v>
      </c>
      <c r="K102" s="138">
        <v>1.3952965000000002</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1790.8000000000002</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9.1734725734976866E-4</v>
      </c>
      <c r="F104" s="138">
        <v>1.2231127695499422E-3</v>
      </c>
      <c r="G104" s="138" t="s">
        <v>428</v>
      </c>
      <c r="H104" s="138">
        <v>1.255406920533346E-2</v>
      </c>
      <c r="I104" s="138">
        <v>1.4179805260273975E-5</v>
      </c>
      <c r="J104" s="138">
        <v>4.6709946739726033E-5</v>
      </c>
      <c r="K104" s="138">
        <v>1.1677486684931508E-4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7.7</v>
      </c>
      <c r="AL104" s="45" t="s">
        <v>245</v>
      </c>
    </row>
    <row r="105" spans="1:38" s="2" customFormat="1" ht="26.25" customHeight="1" thickBot="1" x14ac:dyDescent="0.3">
      <c r="A105" s="65" t="s">
        <v>243</v>
      </c>
      <c r="B105" s="65" t="s">
        <v>254</v>
      </c>
      <c r="C105" s="66" t="s">
        <v>255</v>
      </c>
      <c r="D105" s="79"/>
      <c r="E105" s="138">
        <v>2.64677916651485E-2</v>
      </c>
      <c r="F105" s="138">
        <v>0.13383409432584759</v>
      </c>
      <c r="G105" s="138" t="s">
        <v>428</v>
      </c>
      <c r="H105" s="138">
        <v>0.62010664850293862</v>
      </c>
      <c r="I105" s="138">
        <v>5.0123835616438352E-3</v>
      </c>
      <c r="J105" s="138">
        <v>7.8766027397260269E-3</v>
      </c>
      <c r="K105" s="138">
        <v>1.7185315068493148E-2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72.599999999999994</v>
      </c>
      <c r="AL105" s="45" t="s">
        <v>245</v>
      </c>
    </row>
    <row r="106" spans="1:38" s="2" customFormat="1" ht="26.25" customHeight="1" thickBot="1" x14ac:dyDescent="0.3">
      <c r="A106" s="65" t="s">
        <v>243</v>
      </c>
      <c r="B106" s="65" t="s">
        <v>256</v>
      </c>
      <c r="C106" s="66" t="s">
        <v>257</v>
      </c>
      <c r="D106" s="79"/>
      <c r="E106" s="138">
        <v>1.1682815629808216E-3</v>
      </c>
      <c r="F106" s="138">
        <v>4.7246006222089465E-3</v>
      </c>
      <c r="G106" s="138" t="s">
        <v>428</v>
      </c>
      <c r="H106" s="138">
        <v>2.7371349060516633E-2</v>
      </c>
      <c r="I106" s="138">
        <v>2.3178082191780821E-4</v>
      </c>
      <c r="J106" s="138">
        <v>3.7084931506849313E-4</v>
      </c>
      <c r="K106" s="138">
        <v>7.8805479452054793E-4</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4.7</v>
      </c>
      <c r="AL106" s="45" t="s">
        <v>245</v>
      </c>
    </row>
    <row r="107" spans="1:38" s="2" customFormat="1" ht="26.25" customHeight="1" thickBot="1" x14ac:dyDescent="0.3">
      <c r="A107" s="65" t="s">
        <v>243</v>
      </c>
      <c r="B107" s="65" t="s">
        <v>258</v>
      </c>
      <c r="C107" s="66" t="s">
        <v>379</v>
      </c>
      <c r="D107" s="79"/>
      <c r="E107" s="138">
        <v>1.8008814068736004E-2</v>
      </c>
      <c r="F107" s="138">
        <v>0.26614499999999996</v>
      </c>
      <c r="G107" s="138" t="s">
        <v>428</v>
      </c>
      <c r="H107" s="138">
        <v>0.21962923244697607</v>
      </c>
      <c r="I107" s="138">
        <v>4.8390000000000004E-3</v>
      </c>
      <c r="J107" s="138">
        <v>6.4519999999999994E-2</v>
      </c>
      <c r="K107" s="138">
        <v>0.30646999999999996</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1613</v>
      </c>
      <c r="AL107" s="45" t="s">
        <v>245</v>
      </c>
    </row>
    <row r="108" spans="1:38" s="2" customFormat="1" ht="26.25" customHeight="1" thickBot="1" x14ac:dyDescent="0.3">
      <c r="A108" s="65" t="s">
        <v>243</v>
      </c>
      <c r="B108" s="65" t="s">
        <v>259</v>
      </c>
      <c r="C108" s="66" t="s">
        <v>380</v>
      </c>
      <c r="D108" s="79"/>
      <c r="E108" s="138">
        <v>7.9391427967456352E-2</v>
      </c>
      <c r="F108" s="138">
        <v>1.3307721709090907</v>
      </c>
      <c r="G108" s="138" t="s">
        <v>428</v>
      </c>
      <c r="H108" s="138">
        <v>1.6601416101395174</v>
      </c>
      <c r="I108" s="138">
        <v>2.4643929090909091E-2</v>
      </c>
      <c r="J108" s="138">
        <v>0.24643929090909089</v>
      </c>
      <c r="K108" s="138">
        <v>0.49287858181818178</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12321.964545454544</v>
      </c>
      <c r="AL108" s="45" t="s">
        <v>245</v>
      </c>
    </row>
    <row r="109" spans="1:38" s="2" customFormat="1" ht="26.25" customHeight="1" thickBot="1" x14ac:dyDescent="0.3">
      <c r="A109" s="65" t="s">
        <v>243</v>
      </c>
      <c r="B109" s="65" t="s">
        <v>260</v>
      </c>
      <c r="C109" s="66" t="s">
        <v>381</v>
      </c>
      <c r="D109" s="79"/>
      <c r="E109" s="138">
        <v>2.8648934246399999E-2</v>
      </c>
      <c r="F109" s="138">
        <v>0.61007737799999995</v>
      </c>
      <c r="G109" s="138" t="s">
        <v>428</v>
      </c>
      <c r="H109" s="138">
        <v>0.82420780062720023</v>
      </c>
      <c r="I109" s="138">
        <v>2.4952039999999998E-2</v>
      </c>
      <c r="J109" s="138">
        <v>0.13723621999999999</v>
      </c>
      <c r="K109" s="138">
        <v>0.13723621999999999</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1247.6019999999999</v>
      </c>
      <c r="AL109" s="45" t="s">
        <v>245</v>
      </c>
    </row>
    <row r="110" spans="1:38" s="2" customFormat="1" ht="26.25" customHeight="1" thickBot="1" x14ac:dyDescent="0.3">
      <c r="A110" s="65" t="s">
        <v>243</v>
      </c>
      <c r="B110" s="65" t="s">
        <v>261</v>
      </c>
      <c r="C110" s="66" t="s">
        <v>382</v>
      </c>
      <c r="D110" s="79"/>
      <c r="E110" s="138">
        <v>5.0654966427341004E-3</v>
      </c>
      <c r="F110" s="138">
        <v>0.17715453205999998</v>
      </c>
      <c r="G110" s="138" t="s">
        <v>428</v>
      </c>
      <c r="H110" s="138">
        <v>0.10645894061735682</v>
      </c>
      <c r="I110" s="138">
        <v>6.7017942799999994E-3</v>
      </c>
      <c r="J110" s="138">
        <v>5.2010292933333341E-2</v>
      </c>
      <c r="K110" s="138">
        <v>5.2010292933333341E-2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362.27920666666665</v>
      </c>
      <c r="AL110" s="45" t="s">
        <v>245</v>
      </c>
    </row>
    <row r="111" spans="1:38" s="2" customFormat="1" ht="26.25" customHeight="1" thickBot="1" x14ac:dyDescent="0.3">
      <c r="A111" s="65" t="s">
        <v>243</v>
      </c>
      <c r="B111" s="65" t="s">
        <v>262</v>
      </c>
      <c r="C111" s="66" t="s">
        <v>376</v>
      </c>
      <c r="D111" s="79"/>
      <c r="E111" s="138">
        <v>1.101038007156503E-2</v>
      </c>
      <c r="F111" s="138">
        <v>0.29176387399999998</v>
      </c>
      <c r="G111" s="138" t="s">
        <v>428</v>
      </c>
      <c r="H111" s="138">
        <v>0.1929606804833163</v>
      </c>
      <c r="I111" s="138">
        <v>6.3019879999999995E-4</v>
      </c>
      <c r="J111" s="138">
        <v>1.2153833999999999E-3</v>
      </c>
      <c r="K111" s="138">
        <v>2.7008519999999997E-3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161.64733333333334</v>
      </c>
      <c r="AL111" s="45" t="s">
        <v>245</v>
      </c>
    </row>
    <row r="112" spans="1:38" s="2" customFormat="1" ht="26.25" customHeight="1" thickBot="1" x14ac:dyDescent="0.3">
      <c r="A112" s="65" t="s">
        <v>263</v>
      </c>
      <c r="B112" s="65" t="s">
        <v>264</v>
      </c>
      <c r="C112" s="66" t="s">
        <v>265</v>
      </c>
      <c r="D112" s="67"/>
      <c r="E112" s="138">
        <v>13.986295807914777</v>
      </c>
      <c r="F112" s="138" t="s">
        <v>428</v>
      </c>
      <c r="G112" s="138" t="s">
        <v>428</v>
      </c>
      <c r="H112" s="138">
        <v>17.681021399999999</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363513600</v>
      </c>
      <c r="AL112" s="45" t="s">
        <v>418</v>
      </c>
    </row>
    <row r="113" spans="1:38" s="2" customFormat="1" ht="26.25" customHeight="1" thickBot="1" x14ac:dyDescent="0.3">
      <c r="A113" s="65" t="s">
        <v>263</v>
      </c>
      <c r="B113" s="80" t="s">
        <v>266</v>
      </c>
      <c r="C113" s="81" t="s">
        <v>267</v>
      </c>
      <c r="D113" s="67"/>
      <c r="E113" s="138">
        <v>6.4847059484547813</v>
      </c>
      <c r="F113" s="138" t="s">
        <v>429</v>
      </c>
      <c r="G113" s="138" t="s">
        <v>428</v>
      </c>
      <c r="H113" s="138">
        <v>38.587192423097854</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168542.03833800214</v>
      </c>
      <c r="AL113" s="148" t="s">
        <v>435</v>
      </c>
    </row>
    <row r="114" spans="1:38" s="2" customFormat="1" ht="26.25" customHeight="1" thickBot="1" x14ac:dyDescent="0.3">
      <c r="A114" s="65" t="s">
        <v>263</v>
      </c>
      <c r="B114" s="80" t="s">
        <v>268</v>
      </c>
      <c r="C114" s="81" t="s">
        <v>387</v>
      </c>
      <c r="D114" s="67"/>
      <c r="E114" s="138">
        <v>5.1447251050726145E-2</v>
      </c>
      <c r="F114" s="138" t="s">
        <v>444</v>
      </c>
      <c r="G114" s="138" t="s">
        <v>428</v>
      </c>
      <c r="H114" s="138">
        <v>0.1738295</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1337150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11.32286533964461</v>
      </c>
      <c r="F116" s="138" t="s">
        <v>429</v>
      </c>
      <c r="G116" s="138" t="s">
        <v>428</v>
      </c>
      <c r="H116" s="138">
        <v>12.600771184183394</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294289.18124269921</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4.802E-2</v>
      </c>
      <c r="J119" s="138">
        <v>1.18276</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1523.4839999999999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7.8543999999999992E-3</v>
      </c>
      <c r="J120" s="138">
        <v>4.9090000000000002E-2</v>
      </c>
      <c r="K120" s="138">
        <v>0.19636000000000001</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1963.6</v>
      </c>
      <c r="AL120" s="148" t="s">
        <v>434</v>
      </c>
    </row>
    <row r="121" spans="1:38" s="2" customFormat="1" ht="26.25" customHeight="1" thickBot="1" x14ac:dyDescent="0.3">
      <c r="A121" s="65" t="s">
        <v>263</v>
      </c>
      <c r="B121" s="65" t="s">
        <v>279</v>
      </c>
      <c r="C121" s="71" t="s">
        <v>280</v>
      </c>
      <c r="D121" s="68"/>
      <c r="E121" s="138" t="s">
        <v>444</v>
      </c>
      <c r="F121" s="138">
        <v>4.4998634188785607</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7.7173456375820466</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0.90974073702833613</v>
      </c>
      <c r="G125" s="138" t="s">
        <v>428</v>
      </c>
      <c r="H125" s="138" t="s">
        <v>428</v>
      </c>
      <c r="I125" s="138">
        <v>7.2396440549999993E-5</v>
      </c>
      <c r="J125" s="138">
        <v>4.804491054681818E-4</v>
      </c>
      <c r="K125" s="138">
        <v>1.0157439992318181E-3</v>
      </c>
      <c r="L125" s="138" t="s">
        <v>444</v>
      </c>
      <c r="M125" s="138" t="s">
        <v>428</v>
      </c>
      <c r="N125" s="138" t="s">
        <v>428</v>
      </c>
      <c r="O125" s="138" t="s">
        <v>428</v>
      </c>
      <c r="P125" s="138">
        <v>1.9817578739496074E-2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2128.2585318181818</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8.1631199999999994E-3</v>
      </c>
      <c r="I126" s="138" t="s">
        <v>444</v>
      </c>
      <c r="J126" s="138" t="s">
        <v>444</v>
      </c>
      <c r="K126" s="138" t="s">
        <v>444</v>
      </c>
      <c r="L126" s="138" t="s">
        <v>444</v>
      </c>
      <c r="M126" s="138">
        <v>1.9047280000000003E-2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1.8992099999999998E-2</v>
      </c>
      <c r="F129" s="138">
        <v>0.16154199999999999</v>
      </c>
      <c r="G129" s="138">
        <v>1.0260099999999999E-3</v>
      </c>
      <c r="H129" s="138" t="s">
        <v>444</v>
      </c>
      <c r="I129" s="138">
        <v>8.7320000000000011E-5</v>
      </c>
      <c r="J129" s="138">
        <v>1.5281E-4</v>
      </c>
      <c r="K129" s="138">
        <v>2.1830000000000002E-4</v>
      </c>
      <c r="L129" s="138">
        <v>3.0562000000000005E-6</v>
      </c>
      <c r="M129" s="138">
        <v>1.5281000000000001E-3</v>
      </c>
      <c r="N129" s="138">
        <v>2.8379000000000001E-2</v>
      </c>
      <c r="O129" s="138">
        <v>2.183E-3</v>
      </c>
      <c r="P129" s="138">
        <v>1.22248E-3</v>
      </c>
      <c r="Q129" s="138">
        <v>0.59420734955868448</v>
      </c>
      <c r="R129" s="138">
        <v>0.57406280057339509</v>
      </c>
      <c r="S129" s="138">
        <v>0.31672430376463173</v>
      </c>
      <c r="T129" s="138">
        <v>3.0562000000000007E-3</v>
      </c>
      <c r="U129" s="138" t="s">
        <v>430</v>
      </c>
      <c r="V129" s="138" t="s">
        <v>444</v>
      </c>
      <c r="W129" s="138">
        <v>1.7053290000000002E-2</v>
      </c>
      <c r="X129" s="138">
        <v>5.1433859962406007E-6</v>
      </c>
      <c r="Y129" s="138">
        <v>2.228800598370927E-5</v>
      </c>
      <c r="Z129" s="138">
        <v>2.228800598370927E-5</v>
      </c>
      <c r="AA129" s="138" t="s">
        <v>444</v>
      </c>
      <c r="AB129" s="138">
        <v>4.9719397963659141E-5</v>
      </c>
      <c r="AC129" s="138">
        <v>1.7144619987468669E-2</v>
      </c>
      <c r="AD129" s="138">
        <v>2.8866536666666665E-2</v>
      </c>
      <c r="AE129" s="55"/>
      <c r="AF129" s="147" t="s">
        <v>428</v>
      </c>
      <c r="AG129" s="147" t="s">
        <v>428</v>
      </c>
      <c r="AH129" s="147" t="s">
        <v>428</v>
      </c>
      <c r="AI129" s="147" t="s">
        <v>428</v>
      </c>
      <c r="AJ129" s="147" t="s">
        <v>428</v>
      </c>
      <c r="AK129" s="147">
        <v>21.83</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1.9387499999999999E-3</v>
      </c>
      <c r="F133" s="138">
        <v>3.0549999999999997E-5</v>
      </c>
      <c r="G133" s="138">
        <v>2.6555000000000003E-4</v>
      </c>
      <c r="H133" s="138" t="s">
        <v>444</v>
      </c>
      <c r="I133" s="138">
        <v>8.1545000000000006E-5</v>
      </c>
      <c r="J133" s="138">
        <v>8.1545000000000006E-5</v>
      </c>
      <c r="K133" s="138">
        <v>9.0616000000000001E-5</v>
      </c>
      <c r="L133" s="138" t="s">
        <v>444</v>
      </c>
      <c r="M133" s="138">
        <v>3.2900000000000008E-4</v>
      </c>
      <c r="N133" s="138">
        <v>7.0570500000000005E-5</v>
      </c>
      <c r="O133" s="138">
        <v>1.1820500000000001E-5</v>
      </c>
      <c r="P133" s="138">
        <v>3.5015000000000003E-3</v>
      </c>
      <c r="Q133" s="138">
        <v>3.1983499999999996E-5</v>
      </c>
      <c r="R133" s="138">
        <v>3.1865999999999996E-5</v>
      </c>
      <c r="S133" s="138">
        <v>2.9210500000000001E-5</v>
      </c>
      <c r="T133" s="138">
        <v>4.0725499999999995E-5</v>
      </c>
      <c r="U133" s="138">
        <v>4.6483000000000002E-5</v>
      </c>
      <c r="V133" s="138">
        <v>3.7628200000000003E-4</v>
      </c>
      <c r="W133" s="138">
        <v>6.3449999999999997E-5</v>
      </c>
      <c r="X133" s="138">
        <v>3.1019999999999996E-8</v>
      </c>
      <c r="Y133" s="138">
        <v>1.6943499999999999E-8</v>
      </c>
      <c r="Z133" s="138">
        <v>1.5133999999999998E-8</v>
      </c>
      <c r="AA133" s="138">
        <v>1.6426499999999998E-8</v>
      </c>
      <c r="AB133" s="138">
        <v>7.9523999999999991E-8</v>
      </c>
      <c r="AC133" s="138">
        <v>3.525E-4</v>
      </c>
      <c r="AD133" s="138">
        <v>9.6349999999999995E-4</v>
      </c>
      <c r="AE133" s="55"/>
      <c r="AF133" s="147" t="s">
        <v>428</v>
      </c>
      <c r="AG133" s="147" t="s">
        <v>428</v>
      </c>
      <c r="AH133" s="147" t="s">
        <v>428</v>
      </c>
      <c r="AI133" s="147" t="s">
        <v>428</v>
      </c>
      <c r="AJ133" s="147" t="s">
        <v>428</v>
      </c>
      <c r="AK133" s="147">
        <v>2350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0.46837753920000003</v>
      </c>
      <c r="X135" s="138">
        <v>1.39732632528E-4</v>
      </c>
      <c r="Y135" s="138">
        <v>6.3230967792000004E-4</v>
      </c>
      <c r="Z135" s="138">
        <v>6.3230967792000004E-4</v>
      </c>
      <c r="AA135" s="138" t="s">
        <v>444</v>
      </c>
      <c r="AB135" s="138">
        <v>1.4043519883680002E-3</v>
      </c>
      <c r="AC135" s="138" t="s">
        <v>444</v>
      </c>
      <c r="AD135" s="138">
        <v>0.79624181663999993</v>
      </c>
      <c r="AE135" s="55"/>
      <c r="AF135" s="147" t="s">
        <v>428</v>
      </c>
      <c r="AG135" s="147" t="s">
        <v>428</v>
      </c>
      <c r="AH135" s="147" t="s">
        <v>428</v>
      </c>
      <c r="AI135" s="147" t="s">
        <v>428</v>
      </c>
      <c r="AJ135" s="147" t="s">
        <v>428</v>
      </c>
      <c r="AK135" s="147">
        <v>1.561258464</v>
      </c>
      <c r="AL135" s="148" t="s">
        <v>432</v>
      </c>
    </row>
    <row r="136" spans="1:38" s="2" customFormat="1" ht="26.25" customHeight="1" thickBot="1" x14ac:dyDescent="0.3">
      <c r="A136" s="65" t="s">
        <v>288</v>
      </c>
      <c r="B136" s="65" t="s">
        <v>313</v>
      </c>
      <c r="C136" s="66" t="s">
        <v>314</v>
      </c>
      <c r="D136" s="67"/>
      <c r="E136" s="138" t="s">
        <v>428</v>
      </c>
      <c r="F136" s="138">
        <v>5.6514394305000014E-3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0.36386016999999998</v>
      </c>
      <c r="J139" s="138">
        <v>0.36386016999999998</v>
      </c>
      <c r="K139" s="138">
        <v>0.36386016999999998</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7.5440474084935483</v>
      </c>
      <c r="X139" s="138">
        <v>1.9952885717781019E-2</v>
      </c>
      <c r="Y139" s="138">
        <v>4.7948154128633652E-2</v>
      </c>
      <c r="Z139" s="138">
        <v>3.8283678672382651E-2</v>
      </c>
      <c r="AA139" s="138">
        <v>8.7931316662186924E-4</v>
      </c>
      <c r="AB139" s="138">
        <v>0.1070640316854192</v>
      </c>
      <c r="AC139" s="138" t="s">
        <v>444</v>
      </c>
      <c r="AD139" s="138">
        <v>46.213083413920124</v>
      </c>
      <c r="AE139" s="55"/>
      <c r="AF139" s="147" t="s">
        <v>428</v>
      </c>
      <c r="AG139" s="147" t="s">
        <v>428</v>
      </c>
      <c r="AH139" s="147" t="s">
        <v>428</v>
      </c>
      <c r="AI139" s="147" t="s">
        <v>428</v>
      </c>
      <c r="AJ139" s="147" t="s">
        <v>428</v>
      </c>
      <c r="AK139" s="147">
        <v>2.0019999999999998</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171.4871504302846</v>
      </c>
      <c r="F141" s="19">
        <f t="shared" ref="F141:AD141" si="0">SUM(F14:F140)</f>
        <v>128.53414327854207</v>
      </c>
      <c r="G141" s="19">
        <f t="shared" si="0"/>
        <v>106.96096900684327</v>
      </c>
      <c r="H141" s="19">
        <f t="shared" si="0"/>
        <v>127.83193667936314</v>
      </c>
      <c r="I141" s="19">
        <f t="shared" si="0"/>
        <v>18.40496667699923</v>
      </c>
      <c r="J141" s="19">
        <f t="shared" si="0"/>
        <v>32.362893382395697</v>
      </c>
      <c r="K141" s="19">
        <f t="shared" si="0"/>
        <v>87.020118223876764</v>
      </c>
      <c r="L141" s="19">
        <f t="shared" si="0"/>
        <v>3.6420430259001351</v>
      </c>
      <c r="M141" s="19">
        <f t="shared" si="0"/>
        <v>317.85110456386832</v>
      </c>
      <c r="N141" s="19">
        <f t="shared" si="0"/>
        <v>14.331331268965721</v>
      </c>
      <c r="O141" s="19">
        <f t="shared" si="0"/>
        <v>0.36931773037360383</v>
      </c>
      <c r="P141" s="19">
        <f t="shared" si="0"/>
        <v>0.46739715591306524</v>
      </c>
      <c r="Q141" s="19">
        <f t="shared" si="0"/>
        <v>1.7954742056860593</v>
      </c>
      <c r="R141" s="19">
        <f>SUM(R14:R140)</f>
        <v>4.4869626382612919</v>
      </c>
      <c r="S141" s="19">
        <f t="shared" si="0"/>
        <v>43.562054540218256</v>
      </c>
      <c r="T141" s="19">
        <f t="shared" si="0"/>
        <v>25.38207220157868</v>
      </c>
      <c r="U141" s="19">
        <f t="shared" si="0"/>
        <v>5.4633400058272672</v>
      </c>
      <c r="V141" s="19">
        <f t="shared" si="0"/>
        <v>29.841966060173071</v>
      </c>
      <c r="W141" s="19">
        <f t="shared" si="0"/>
        <v>26.314940063765267</v>
      </c>
      <c r="X141" s="19">
        <f t="shared" si="0"/>
        <v>3.4692084537113517</v>
      </c>
      <c r="Y141" s="19">
        <f t="shared" si="0"/>
        <v>6.238521083130764</v>
      </c>
      <c r="Z141" s="19">
        <f t="shared" si="0"/>
        <v>2.8196973020418508</v>
      </c>
      <c r="AA141" s="19">
        <f t="shared" si="0"/>
        <v>2.2508430584709367</v>
      </c>
      <c r="AB141" s="19">
        <f t="shared" si="0"/>
        <v>14.778269897354905</v>
      </c>
      <c r="AC141" s="19">
        <f t="shared" si="0"/>
        <v>8.3369413391211467</v>
      </c>
      <c r="AD141" s="19">
        <f t="shared" si="0"/>
        <v>55.426235351441711</v>
      </c>
      <c r="AE141" s="56"/>
      <c r="AF141" s="145">
        <f>SUM(AF14:AF140)</f>
        <v>324538.53787101671</v>
      </c>
      <c r="AG141" s="145">
        <f t="shared" ref="AG141:AI141" si="1">SUM(AG14:AG140)</f>
        <v>113216.84953041186</v>
      </c>
      <c r="AH141" s="145">
        <f t="shared" si="1"/>
        <v>139693.36308217049</v>
      </c>
      <c r="AI141" s="145">
        <f t="shared" si="1"/>
        <v>5244.7124387104923</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14.643301343160966</v>
      </c>
      <c r="F143" s="139">
        <v>12.436816394086293</v>
      </c>
      <c r="G143" s="139">
        <v>0.53480594308629725</v>
      </c>
      <c r="H143" s="139">
        <v>1.6830533798057594</v>
      </c>
      <c r="I143" s="139">
        <v>0.31982520893814514</v>
      </c>
      <c r="J143" s="139">
        <v>0.31982520893814526</v>
      </c>
      <c r="K143" s="139">
        <v>0.31982520893814548</v>
      </c>
      <c r="L143" s="139">
        <v>0.2024831551250631</v>
      </c>
      <c r="M143" s="139">
        <v>135.49548100127691</v>
      </c>
      <c r="N143" s="139">
        <v>3.8492008020965902</v>
      </c>
      <c r="O143" s="139">
        <v>2.9814221242323801E-4</v>
      </c>
      <c r="P143" s="139">
        <v>1.3560389159224565E-2</v>
      </c>
      <c r="Q143" s="139">
        <v>4.5194294198536676E-4</v>
      </c>
      <c r="R143" s="139">
        <v>1.0701585359423194E-2</v>
      </c>
      <c r="S143" s="139">
        <v>7.5737208526661355E-3</v>
      </c>
      <c r="T143" s="139">
        <v>3.3576910926095918E-3</v>
      </c>
      <c r="U143" s="139">
        <v>3.076014591242575E-4</v>
      </c>
      <c r="V143" s="139">
        <v>5.1038018156533048E-2</v>
      </c>
      <c r="W143" s="139">
        <v>1.012273</v>
      </c>
      <c r="X143" s="139">
        <v>1.5508904111199999E-2</v>
      </c>
      <c r="Y143" s="139">
        <v>1.8093141064800002E-2</v>
      </c>
      <c r="Z143" s="139">
        <v>1.28553726726E-2</v>
      </c>
      <c r="AA143" s="139">
        <v>1.7919890785799999E-2</v>
      </c>
      <c r="AB143" s="139">
        <v>6.4377308634399999E-2</v>
      </c>
      <c r="AC143" s="139">
        <v>1.0122731E-3</v>
      </c>
      <c r="AD143" s="139">
        <v>2.0298350000000001E-4</v>
      </c>
      <c r="AE143" s="58"/>
      <c r="AF143" s="144">
        <v>72723.672582779836</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6.3270773082116518</v>
      </c>
      <c r="F144" s="139">
        <v>0.71920208636851191</v>
      </c>
      <c r="G144" s="139">
        <v>0.2262730458566786</v>
      </c>
      <c r="H144" s="139">
        <v>1.2088315468442141E-2</v>
      </c>
      <c r="I144" s="139">
        <v>0.70957802686866067</v>
      </c>
      <c r="J144" s="139">
        <v>0.70957802686866067</v>
      </c>
      <c r="K144" s="139">
        <v>0.70957802686866045</v>
      </c>
      <c r="L144" s="139">
        <v>0.49617673470729401</v>
      </c>
      <c r="M144" s="139">
        <v>3.5154666261590637</v>
      </c>
      <c r="N144" s="139">
        <v>2.0270804354486263E-2</v>
      </c>
      <c r="O144" s="139">
        <v>2.2324026879806369E-5</v>
      </c>
      <c r="P144" s="139">
        <v>2.2723033599908616E-3</v>
      </c>
      <c r="Q144" s="139">
        <v>4.389570584546383E-5</v>
      </c>
      <c r="R144" s="139">
        <v>3.5866841973478327E-3</v>
      </c>
      <c r="S144" s="139">
        <v>2.4072593960086743E-3</v>
      </c>
      <c r="T144" s="139">
        <v>1.0058132623145924E-4</v>
      </c>
      <c r="U144" s="139">
        <v>4.3143357931314907E-5</v>
      </c>
      <c r="V144" s="139">
        <v>7.7432339902122147E-3</v>
      </c>
      <c r="W144" s="139">
        <v>0.34816269999999999</v>
      </c>
      <c r="X144" s="139">
        <v>1.1131222631E-2</v>
      </c>
      <c r="Y144" s="139">
        <v>1.24786041691E-2</v>
      </c>
      <c r="Z144" s="139">
        <v>9.7846404479999989E-3</v>
      </c>
      <c r="AA144" s="139">
        <v>1.03778002085E-2</v>
      </c>
      <c r="AB144" s="139">
        <v>4.3772267456599998E-2</v>
      </c>
      <c r="AC144" s="139">
        <v>3.4816300000000002E-4</v>
      </c>
      <c r="AD144" s="139">
        <v>7.07076E-5</v>
      </c>
      <c r="AE144" s="58"/>
      <c r="AF144" s="144">
        <v>18368.811269815007</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26.726295163190478</v>
      </c>
      <c r="F145" s="139">
        <v>1.1202392508452832</v>
      </c>
      <c r="G145" s="139">
        <v>0.40333913686091427</v>
      </c>
      <c r="H145" s="139">
        <v>1.0269653574104995E-2</v>
      </c>
      <c r="I145" s="139">
        <v>0.69615969154370716</v>
      </c>
      <c r="J145" s="139">
        <v>0.69615969154370738</v>
      </c>
      <c r="K145" s="139">
        <v>0.69615969154370738</v>
      </c>
      <c r="L145" s="139">
        <v>0.42444479447360955</v>
      </c>
      <c r="M145" s="139">
        <v>5.3559063793572328</v>
      </c>
      <c r="N145" s="139">
        <v>4.6523045014883867E-3</v>
      </c>
      <c r="O145" s="139">
        <v>3.7761165362043164E-5</v>
      </c>
      <c r="P145" s="139">
        <v>3.9826308661555301E-3</v>
      </c>
      <c r="Q145" s="139">
        <v>7.5361909426317942E-5</v>
      </c>
      <c r="R145" s="139">
        <v>6.3749614120654991E-3</v>
      </c>
      <c r="S145" s="139">
        <v>4.2754157537813085E-3</v>
      </c>
      <c r="T145" s="139">
        <v>1.5345098091469825E-4</v>
      </c>
      <c r="U145" s="139">
        <v>7.5201488128549558E-5</v>
      </c>
      <c r="V145" s="139">
        <v>1.3531455224205874E-2</v>
      </c>
      <c r="W145" s="139">
        <v>0.2233174</v>
      </c>
      <c r="X145" s="139">
        <v>3.1902475205000001E-3</v>
      </c>
      <c r="Y145" s="139">
        <v>1.93187210984E-2</v>
      </c>
      <c r="Z145" s="139">
        <v>2.1587341557100001E-2</v>
      </c>
      <c r="AA145" s="139">
        <v>4.9626072542000004E-3</v>
      </c>
      <c r="AB145" s="139">
        <v>4.9058917430200008E-2</v>
      </c>
      <c r="AC145" s="139">
        <v>1.917915E-4</v>
      </c>
      <c r="AD145" s="139">
        <v>4.3634799999999998E-5</v>
      </c>
      <c r="AE145" s="58"/>
      <c r="AF145" s="144">
        <v>32501.091527198725</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5.2536040283615137E-2</v>
      </c>
      <c r="F146" s="139">
        <v>0.31899465372653102</v>
      </c>
      <c r="G146" s="139">
        <v>1.5950557517434014E-3</v>
      </c>
      <c r="H146" s="139">
        <v>3.1036496086196355E-4</v>
      </c>
      <c r="I146" s="139">
        <v>6.9992744114402332E-3</v>
      </c>
      <c r="J146" s="139">
        <v>6.9992744114402315E-3</v>
      </c>
      <c r="K146" s="139">
        <v>6.9992744114402306E-3</v>
      </c>
      <c r="L146" s="139">
        <v>1.0037429594609202E-3</v>
      </c>
      <c r="M146" s="139">
        <v>2.5095269994903076</v>
      </c>
      <c r="N146" s="139">
        <v>1.4178976170886169E-2</v>
      </c>
      <c r="O146" s="139">
        <v>9.7595556496796171E-5</v>
      </c>
      <c r="P146" s="139">
        <v>4.6256616800558639E-5</v>
      </c>
      <c r="Q146" s="139">
        <v>1.5950557517434017E-6</v>
      </c>
      <c r="R146" s="139">
        <v>4.3994748024191215E-4</v>
      </c>
      <c r="S146" s="139">
        <v>1.6493671604829483E-2</v>
      </c>
      <c r="T146" s="139">
        <v>6.8731898256177968E-4</v>
      </c>
      <c r="U146" s="139">
        <v>9.7172169716113597E-5</v>
      </c>
      <c r="V146" s="139">
        <v>9.7058925658572107E-3</v>
      </c>
      <c r="W146" s="139">
        <v>4.5770000000000003E-3</v>
      </c>
      <c r="X146" s="139">
        <v>5.9792673400000007E-5</v>
      </c>
      <c r="Y146" s="139">
        <v>9.6162487799999997E-5</v>
      </c>
      <c r="Z146" s="139">
        <v>4.0932677100000004E-5</v>
      </c>
      <c r="AA146" s="139">
        <v>1.106917321E-4</v>
      </c>
      <c r="AB146" s="139">
        <v>3.0757957040000001E-4</v>
      </c>
      <c r="AC146" s="139">
        <v>4.5770999999999998E-6</v>
      </c>
      <c r="AD146" s="139">
        <v>3.0570999999999999E-6</v>
      </c>
      <c r="AE146" s="58"/>
      <c r="AF146" s="144">
        <v>238.11781522725101</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2.3959246455557972</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0.47535916620322183</v>
      </c>
      <c r="J148" s="139">
        <v>0.91754652405273962</v>
      </c>
      <c r="K148" s="139">
        <v>1.1720882819752616</v>
      </c>
      <c r="L148" s="139">
        <v>0.10776673842459331</v>
      </c>
      <c r="M148" s="139" t="s">
        <v>428</v>
      </c>
      <c r="N148" s="139">
        <v>3.5312212205204583</v>
      </c>
      <c r="O148" s="139">
        <v>1.5490383138852711E-2</v>
      </c>
      <c r="P148" s="139">
        <v>0</v>
      </c>
      <c r="Q148" s="139">
        <v>4.0376302432203408E-2</v>
      </c>
      <c r="R148" s="139">
        <v>1.3177173292508422</v>
      </c>
      <c r="S148" s="139">
        <v>28.929430460655624</v>
      </c>
      <c r="T148" s="139">
        <v>0.20258916371305724</v>
      </c>
      <c r="U148" s="139">
        <v>2.3441765639505219E-2</v>
      </c>
      <c r="V148" s="139">
        <v>9.413705854376559</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0.22351056330165586</v>
      </c>
      <c r="J149" s="139">
        <v>0.41390845055862197</v>
      </c>
      <c r="K149" s="139">
        <v>0.82781690111724393</v>
      </c>
      <c r="L149" s="139">
        <v>8.7748591518427843E-3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157.44193098414485</v>
      </c>
      <c r="F152" s="13">
        <f t="shared" ref="F152:AD152" si="2">SUM(F$141, F$151, IF(AND(ISNUMBER(SEARCH($B$4,"AT|BE|CH|GB|IE|LT|LU|NL")),SUM(F$143:F$149)&gt;0),SUM(F$143:F$149)-SUM(F$27:F$33),0))</f>
        <v>124.13872553995216</v>
      </c>
      <c r="G152" s="13">
        <f t="shared" si="2"/>
        <v>106.65577101166419</v>
      </c>
      <c r="H152" s="13">
        <f t="shared" si="2"/>
        <v>127.66343050852473</v>
      </c>
      <c r="I152" s="13">
        <f t="shared" si="2"/>
        <v>17.628035657871909</v>
      </c>
      <c r="J152" s="13">
        <f t="shared" si="2"/>
        <v>31.443307446153302</v>
      </c>
      <c r="K152" s="13">
        <f t="shared" si="2"/>
        <v>85.946313754816046</v>
      </c>
      <c r="L152" s="13">
        <f t="shared" si="2"/>
        <v>3.2067227954265736</v>
      </c>
      <c r="M152" s="13">
        <f t="shared" si="2"/>
        <v>302.87361853131091</v>
      </c>
      <c r="N152" s="13">
        <f t="shared" si="2"/>
        <v>13.223902577317384</v>
      </c>
      <c r="O152" s="13">
        <f t="shared" si="2"/>
        <v>0.36584592296500817</v>
      </c>
      <c r="P152" s="13">
        <f t="shared" si="2"/>
        <v>0.46368321778992999</v>
      </c>
      <c r="Q152" s="13">
        <f t="shared" si="2"/>
        <v>1.7864832852871568</v>
      </c>
      <c r="R152" s="13">
        <f t="shared" si="2"/>
        <v>4.1912593436623276</v>
      </c>
      <c r="S152" s="13">
        <f t="shared" si="2"/>
        <v>37.175958243758892</v>
      </c>
      <c r="T152" s="13">
        <f t="shared" si="2"/>
        <v>25.336962193355848</v>
      </c>
      <c r="U152" s="13">
        <f t="shared" si="2"/>
        <v>5.4580986466319068</v>
      </c>
      <c r="V152" s="13">
        <f t="shared" si="2"/>
        <v>27.756115483928362</v>
      </c>
      <c r="W152" s="13">
        <f t="shared" si="2"/>
        <v>25.959925163765266</v>
      </c>
      <c r="X152" s="13">
        <f t="shared" si="2"/>
        <v>3.4607955929547516</v>
      </c>
      <c r="Y152" s="13">
        <f t="shared" si="2"/>
        <v>6.2232478908777642</v>
      </c>
      <c r="Z152" s="13">
        <f t="shared" si="2"/>
        <v>2.8054690783768508</v>
      </c>
      <c r="AA152" s="13">
        <f t="shared" si="2"/>
        <v>2.2419788487587367</v>
      </c>
      <c r="AB152" s="13">
        <f t="shared" si="2"/>
        <v>14.731491410968104</v>
      </c>
      <c r="AC152" s="13">
        <f t="shared" si="2"/>
        <v>8.3365977663211464</v>
      </c>
      <c r="AD152" s="13">
        <f t="shared" si="2"/>
        <v>55.426164062141709</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157.44193098414485</v>
      </c>
      <c r="F154" s="13">
        <f>SUM(F$141, F$153, -1 * IF(OR($B$6=2005,$B$6&gt;=2020),SUM(F$99:F$122),0), IF(AND(ISNUMBER(SEARCH($B$4,"AT|BE|CH|GB|IE|LT|LU|NL")),SUM(F$143:F$149)&gt;0),SUM(F$143:F$149)-SUM(F$27:F$33),0))</f>
        <v>124.13872553995216</v>
      </c>
      <c r="G154" s="13">
        <f>SUM(G$141, G$153, IF(AND(ISNUMBER(SEARCH($B$4,"AT|BE|CH|GB|IE|LT|LU|NL")),SUM(G$143:G$149)&gt;0),SUM(G$143:G$149)-SUM(G$27:G$33),0))</f>
        <v>106.65577101166419</v>
      </c>
      <c r="H154" s="13">
        <f>SUM(H$141, H$153, IF(AND(ISNUMBER(SEARCH($B$4,"AT|BE|CH|GB|IE|LT|LU|NL")),SUM(H$143:H$149)&gt;0),SUM(H$143:H$149)-SUM(H$27:H$33),0))</f>
        <v>127.66343050852473</v>
      </c>
      <c r="I154" s="13">
        <f t="shared" ref="I154:AD154" si="3">SUM(I$141, I$153, IF(AND(ISNUMBER(SEARCH($B$4,"AT|BE|CH|GB|IE|LT|LU|NL")),SUM(I$143:I$149)&gt;0),SUM(I$143:I$149)-SUM(I$27:I$33),0))</f>
        <v>17.628035657871909</v>
      </c>
      <c r="J154" s="13">
        <f t="shared" si="3"/>
        <v>31.443307446153302</v>
      </c>
      <c r="K154" s="13">
        <f t="shared" si="3"/>
        <v>85.946313754816046</v>
      </c>
      <c r="L154" s="13">
        <f t="shared" si="3"/>
        <v>3.2067227954265736</v>
      </c>
      <c r="M154" s="13">
        <f t="shared" si="3"/>
        <v>302.87361853131091</v>
      </c>
      <c r="N154" s="13">
        <f t="shared" si="3"/>
        <v>13.223902577317384</v>
      </c>
      <c r="O154" s="13">
        <f t="shared" si="3"/>
        <v>0.36584592296500817</v>
      </c>
      <c r="P154" s="13">
        <f t="shared" si="3"/>
        <v>0.46368321778992999</v>
      </c>
      <c r="Q154" s="13">
        <f t="shared" si="3"/>
        <v>1.7864832852871568</v>
      </c>
      <c r="R154" s="13">
        <f t="shared" si="3"/>
        <v>4.1912593436623276</v>
      </c>
      <c r="S154" s="13">
        <f t="shared" si="3"/>
        <v>37.175958243758892</v>
      </c>
      <c r="T154" s="13">
        <f t="shared" si="3"/>
        <v>25.336962193355848</v>
      </c>
      <c r="U154" s="13">
        <f t="shared" si="3"/>
        <v>5.4580986466319068</v>
      </c>
      <c r="V154" s="13">
        <f t="shared" si="3"/>
        <v>27.756115483928362</v>
      </c>
      <c r="W154" s="13">
        <f t="shared" si="3"/>
        <v>25.959925163765266</v>
      </c>
      <c r="X154" s="13">
        <f t="shared" si="3"/>
        <v>3.4607955929547516</v>
      </c>
      <c r="Y154" s="13">
        <f t="shared" si="3"/>
        <v>6.2232478908777642</v>
      </c>
      <c r="Z154" s="13">
        <f t="shared" si="3"/>
        <v>2.8054690783768508</v>
      </c>
      <c r="AA154" s="13">
        <f t="shared" si="3"/>
        <v>2.2419788487587367</v>
      </c>
      <c r="AB154" s="13">
        <f t="shared" si="3"/>
        <v>14.731491410968104</v>
      </c>
      <c r="AC154" s="13">
        <f t="shared" si="3"/>
        <v>8.3365977663211464</v>
      </c>
      <c r="AD154" s="13">
        <f t="shared" si="3"/>
        <v>55.426164062141709</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8.9599650677930622</v>
      </c>
      <c r="F157" s="141">
        <v>0.30848572970538496</v>
      </c>
      <c r="G157" s="141">
        <v>0.55454003300073862</v>
      </c>
      <c r="H157" s="141" t="s">
        <v>444</v>
      </c>
      <c r="I157" s="141">
        <v>0.10622159909145774</v>
      </c>
      <c r="J157" s="141">
        <v>0.10622159909145774</v>
      </c>
      <c r="K157" s="141">
        <v>0.10622159909145774</v>
      </c>
      <c r="L157" s="141">
        <v>5.0986367563899716E-2</v>
      </c>
      <c r="M157" s="141">
        <v>2.5219340205510901</v>
      </c>
      <c r="N157" s="141">
        <v>2.3290452156223404E-3</v>
      </c>
      <c r="O157" s="141">
        <v>1.7467839117167553E-4</v>
      </c>
      <c r="P157" s="141">
        <v>3.4935678234335101E-3</v>
      </c>
      <c r="Q157" s="141">
        <v>8.7339195585837753E-4</v>
      </c>
      <c r="R157" s="141">
        <v>5.8226130390558514E-3</v>
      </c>
      <c r="S157" s="141">
        <v>6.4048743429614367E-3</v>
      </c>
      <c r="T157" s="141">
        <v>2.3290452156223405E-4</v>
      </c>
      <c r="U157" s="141">
        <v>3.2024371714807183E-3</v>
      </c>
      <c r="V157" s="141">
        <v>0.84427889066309836</v>
      </c>
      <c r="W157" s="141" t="s">
        <v>444</v>
      </c>
      <c r="X157" s="141" t="s">
        <v>444</v>
      </c>
      <c r="Y157" s="141" t="s">
        <v>444</v>
      </c>
      <c r="Z157" s="141" t="s">
        <v>444</v>
      </c>
      <c r="AA157" s="141" t="s">
        <v>444</v>
      </c>
      <c r="AB157" s="141" t="s">
        <v>444</v>
      </c>
      <c r="AC157" s="141" t="s">
        <v>444</v>
      </c>
      <c r="AD157" s="141" t="s">
        <v>444</v>
      </c>
      <c r="AE157" s="58"/>
      <c r="AF157" s="142">
        <v>29113.065195279254</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0.2248893528161354</v>
      </c>
      <c r="F158" s="141">
        <v>5.5505342610134723E-3</v>
      </c>
      <c r="G158" s="141">
        <v>1.1191071315463132E-2</v>
      </c>
      <c r="H158" s="141" t="s">
        <v>444</v>
      </c>
      <c r="I158" s="141">
        <v>1.2021991843437585E-3</v>
      </c>
      <c r="J158" s="141">
        <v>1.2021991843437585E-3</v>
      </c>
      <c r="K158" s="141">
        <v>1.2021991843437585E-3</v>
      </c>
      <c r="L158" s="141">
        <v>5.7705560848500407E-4</v>
      </c>
      <c r="M158" s="141">
        <v>7.8143587921916974E-2</v>
      </c>
      <c r="N158" s="141">
        <v>4.7032733786520586E-5</v>
      </c>
      <c r="O158" s="141">
        <v>3.5274550339890439E-6</v>
      </c>
      <c r="P158" s="141">
        <v>7.0549100679780869E-5</v>
      </c>
      <c r="Q158" s="141">
        <v>1.7637275169945217E-5</v>
      </c>
      <c r="R158" s="141">
        <v>1.1758183446630148E-4</v>
      </c>
      <c r="S158" s="141">
        <v>1.2934001791293161E-4</v>
      </c>
      <c r="T158" s="141">
        <v>4.7032733786520588E-6</v>
      </c>
      <c r="U158" s="141">
        <v>6.4670008956465807E-5</v>
      </c>
      <c r="V158" s="141">
        <v>1.7049365997613711E-2</v>
      </c>
      <c r="W158" s="141" t="s">
        <v>444</v>
      </c>
      <c r="X158" s="141" t="s">
        <v>444</v>
      </c>
      <c r="Y158" s="141" t="s">
        <v>444</v>
      </c>
      <c r="Z158" s="141" t="s">
        <v>444</v>
      </c>
      <c r="AA158" s="141" t="s">
        <v>444</v>
      </c>
      <c r="AB158" s="141" t="s">
        <v>444</v>
      </c>
      <c r="AC158" s="141" t="s">
        <v>444</v>
      </c>
      <c r="AD158" s="141" t="s">
        <v>444</v>
      </c>
      <c r="AE158" s="58"/>
      <c r="AF158" s="143">
        <v>587.90917233150731</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9.9819608362537178</v>
      </c>
      <c r="F159" s="141">
        <v>0.24783999999999998</v>
      </c>
      <c r="G159" s="141">
        <v>3.1457673529631998</v>
      </c>
      <c r="H159" s="141" t="s">
        <v>444</v>
      </c>
      <c r="I159" s="141">
        <v>0.31129908973146575</v>
      </c>
      <c r="J159" s="141">
        <v>0.36620597759506035</v>
      </c>
      <c r="K159" s="141">
        <v>0.36620597759506035</v>
      </c>
      <c r="L159" s="141">
        <v>6.215774103442448E-2</v>
      </c>
      <c r="M159" s="141">
        <v>0.54411999999999994</v>
      </c>
      <c r="N159" s="141">
        <v>2.1319999999999999E-2</v>
      </c>
      <c r="O159" s="141">
        <v>1.9599999999999999E-3</v>
      </c>
      <c r="P159" s="141">
        <v>3.8E-3</v>
      </c>
      <c r="Q159" s="141">
        <v>3.9040000000000005E-2</v>
      </c>
      <c r="R159" s="141">
        <v>4.2040000000000001E-2</v>
      </c>
      <c r="S159" s="141">
        <v>0.14595999999999998</v>
      </c>
      <c r="T159" s="141">
        <v>1.756</v>
      </c>
      <c r="U159" s="141">
        <v>2.0119999999999999E-2</v>
      </c>
      <c r="V159" s="141">
        <v>0.17280000000000001</v>
      </c>
      <c r="W159" s="141">
        <v>3.6400000000000002E-2</v>
      </c>
      <c r="X159" s="141">
        <v>4.4400000000000006E-4</v>
      </c>
      <c r="Y159" s="141">
        <v>2.48E-3</v>
      </c>
      <c r="Z159" s="141">
        <v>1.9599999999999999E-3</v>
      </c>
      <c r="AA159" s="141">
        <v>5.5999999999999995E-4</v>
      </c>
      <c r="AB159" s="141">
        <v>5.4439999999999992E-3</v>
      </c>
      <c r="AC159" s="141" t="s">
        <v>444</v>
      </c>
      <c r="AD159" s="141">
        <v>3.3135999999999999E-2</v>
      </c>
      <c r="AE159" s="58"/>
      <c r="AF159" s="143">
        <v>6128.6210928</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6.9758541074932262E-2</v>
      </c>
      <c r="X163" s="22">
        <v>0.50226149573951229</v>
      </c>
      <c r="Y163" s="22">
        <v>0.32786514305218162</v>
      </c>
      <c r="Z163" s="22">
        <v>0.16044464447234419</v>
      </c>
      <c r="AA163" s="22">
        <v>0.18834806090231709</v>
      </c>
      <c r="AB163" s="22">
        <v>1.1789193441663552</v>
      </c>
      <c r="AC163" s="22" t="s">
        <v>444</v>
      </c>
      <c r="AD163" s="22">
        <v>2.0229976911730355E-2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454DA-1434-40B4-AF26-04493A402CB5}">
  <sheetPr codeName="Sheet15"/>
  <dimension ref="A1:AL170"/>
  <sheetViews>
    <sheetView zoomScale="75" zoomScaleNormal="75" workbookViewId="0">
      <pane xSplit="4" ySplit="13" topLeftCell="Y113"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2003</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33.812131250761119</v>
      </c>
      <c r="F14" s="138">
        <v>0.3772593246076596</v>
      </c>
      <c r="G14" s="138">
        <v>44.579167595788604</v>
      </c>
      <c r="H14" s="138" t="s">
        <v>444</v>
      </c>
      <c r="I14" s="138">
        <v>0.91610183976716864</v>
      </c>
      <c r="J14" s="138">
        <v>1.2887171621136972</v>
      </c>
      <c r="K14" s="138">
        <v>1.6526657827308322</v>
      </c>
      <c r="L14" s="138">
        <v>3.3445920227558365E-2</v>
      </c>
      <c r="M14" s="138">
        <v>21.749815117624792</v>
      </c>
      <c r="N14" s="138">
        <v>0.83348730688236283</v>
      </c>
      <c r="O14" s="138">
        <v>0.11798408862470582</v>
      </c>
      <c r="P14" s="138">
        <v>0.15779381969194492</v>
      </c>
      <c r="Q14" s="138">
        <v>0.80252401462624856</v>
      </c>
      <c r="R14" s="138">
        <v>0.50311448053937569</v>
      </c>
      <c r="S14" s="138">
        <v>0.58325715886405238</v>
      </c>
      <c r="T14" s="138">
        <v>6.5746316219415561</v>
      </c>
      <c r="U14" s="138">
        <v>2.2778334369776938</v>
      </c>
      <c r="V14" s="138">
        <v>3.3392006495244955</v>
      </c>
      <c r="W14" s="138">
        <v>0.75953229363809027</v>
      </c>
      <c r="X14" s="138">
        <v>6.5856110935657986E-5</v>
      </c>
      <c r="Y14" s="138">
        <v>2.9279520736525456E-3</v>
      </c>
      <c r="Z14" s="138">
        <v>2.3181478258312385E-3</v>
      </c>
      <c r="AA14" s="138">
        <v>2.7824650867755375E-4</v>
      </c>
      <c r="AB14" s="138">
        <v>5.5902025190969953E-3</v>
      </c>
      <c r="AC14" s="138">
        <v>0.51071105755034463</v>
      </c>
      <c r="AD14" s="138">
        <v>2.5154425222628915E-4</v>
      </c>
      <c r="AE14" s="55"/>
      <c r="AF14" s="147">
        <v>25082.084660400003</v>
      </c>
      <c r="AG14" s="147">
        <v>76405.666929507366</v>
      </c>
      <c r="AH14" s="147">
        <v>95655.529300685768</v>
      </c>
      <c r="AI14" s="147" t="s">
        <v>430</v>
      </c>
      <c r="AJ14" s="147" t="s">
        <v>430</v>
      </c>
      <c r="AK14" s="147" t="s">
        <v>428</v>
      </c>
      <c r="AL14" s="45" t="s">
        <v>49</v>
      </c>
    </row>
    <row r="15" spans="1:38" s="1" customFormat="1" ht="26.25" customHeight="1" thickBot="1" x14ac:dyDescent="0.3">
      <c r="A15" s="65" t="s">
        <v>53</v>
      </c>
      <c r="B15" s="65" t="s">
        <v>54</v>
      </c>
      <c r="C15" s="66" t="s">
        <v>55</v>
      </c>
      <c r="D15" s="67"/>
      <c r="E15" s="138">
        <v>0.82840099999999994</v>
      </c>
      <c r="F15" s="138">
        <v>1.3555644395472003E-2</v>
      </c>
      <c r="G15" s="138">
        <v>0.46134599999999998</v>
      </c>
      <c r="H15" s="138" t="s">
        <v>444</v>
      </c>
      <c r="I15" s="138">
        <v>1.0813058622597602E-2</v>
      </c>
      <c r="J15" s="138">
        <v>1.5895879910891999E-2</v>
      </c>
      <c r="K15" s="138">
        <v>2.0449013857739999E-2</v>
      </c>
      <c r="L15" s="138">
        <v>1.1625968931468483E-3</v>
      </c>
      <c r="M15" s="138">
        <v>3.1580000000000004E-2</v>
      </c>
      <c r="N15" s="138">
        <v>1.1532780727633802E-2</v>
      </c>
      <c r="O15" s="138">
        <v>1.08483718323663E-2</v>
      </c>
      <c r="P15" s="138">
        <v>2.2216219557984005E-3</v>
      </c>
      <c r="Q15" s="138">
        <v>4.9851325260863999E-3</v>
      </c>
      <c r="R15" s="138">
        <v>4.0677722191696762E-2</v>
      </c>
      <c r="S15" s="138">
        <v>2.3967807857683678E-2</v>
      </c>
      <c r="T15" s="138">
        <v>0.60642943901308644</v>
      </c>
      <c r="U15" s="138">
        <v>1.0166057994234243E-2</v>
      </c>
      <c r="V15" s="138">
        <v>0.11161670558266981</v>
      </c>
      <c r="W15" s="138">
        <v>1.8556106940000002E-3</v>
      </c>
      <c r="X15" s="138">
        <v>2.9339003972628009E-6</v>
      </c>
      <c r="Y15" s="138">
        <v>7.7457753560880004E-6</v>
      </c>
      <c r="Z15" s="138">
        <v>2.7672513462972006E-6</v>
      </c>
      <c r="AA15" s="138">
        <v>2.7672513462972006E-6</v>
      </c>
      <c r="AB15" s="138">
        <v>1.6214178445945203E-5</v>
      </c>
      <c r="AC15" s="138" t="s">
        <v>428</v>
      </c>
      <c r="AD15" s="138">
        <v>0</v>
      </c>
      <c r="AE15" s="55"/>
      <c r="AF15" s="147">
        <v>5529.0629592000014</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0.28368076533066705</v>
      </c>
      <c r="F16" s="138">
        <v>1.1400823871999999E-3</v>
      </c>
      <c r="G16" s="138">
        <v>0.23425883897660246</v>
      </c>
      <c r="H16" s="138" t="s">
        <v>444</v>
      </c>
      <c r="I16" s="138">
        <v>7.8380664119999985E-2</v>
      </c>
      <c r="J16" s="138">
        <v>0.112583135736</v>
      </c>
      <c r="K16" s="138">
        <v>0.116858444688</v>
      </c>
      <c r="L16" s="138" t="s">
        <v>429</v>
      </c>
      <c r="M16" s="138">
        <v>0.29992960505304339</v>
      </c>
      <c r="N16" s="138">
        <v>3.9902883552000001E-2</v>
      </c>
      <c r="O16" s="138">
        <v>2.2801647743999997E-3</v>
      </c>
      <c r="P16" s="138">
        <v>4.2753089519999996E-2</v>
      </c>
      <c r="Q16" s="138">
        <v>1.5676132823999999E-2</v>
      </c>
      <c r="R16" s="138">
        <v>8.1230870087999982E-3</v>
      </c>
      <c r="S16" s="138">
        <v>3.5627574599999996E-2</v>
      </c>
      <c r="T16" s="138">
        <v>7.4105355167999988E-3</v>
      </c>
      <c r="U16" s="138">
        <v>4.1327986535999988E-3</v>
      </c>
      <c r="V16" s="138">
        <v>6.555473726399999E-2</v>
      </c>
      <c r="W16" s="138">
        <v>3.7052677583999993E-2</v>
      </c>
      <c r="X16" s="138">
        <v>4.1327986535999995E-7</v>
      </c>
      <c r="Y16" s="138">
        <v>4.2753089519999998E-9</v>
      </c>
      <c r="Z16" s="138">
        <v>1.4251029839999998E-9</v>
      </c>
      <c r="AA16" s="138">
        <v>1.4251029839999998E-9</v>
      </c>
      <c r="AB16" s="138">
        <v>4.2040538027999988E-7</v>
      </c>
      <c r="AC16" s="138" t="s">
        <v>429</v>
      </c>
      <c r="AD16" s="138" t="s">
        <v>429</v>
      </c>
      <c r="AE16" s="55"/>
      <c r="AF16" s="147" t="s">
        <v>429</v>
      </c>
      <c r="AG16" s="147">
        <v>1425.1029839999999</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4.2307750768882784E-6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2.4310544311373907</v>
      </c>
      <c r="F18" s="138">
        <v>0.16234961315962856</v>
      </c>
      <c r="G18" s="138">
        <v>7.8148610463908277</v>
      </c>
      <c r="H18" s="138" t="s">
        <v>444</v>
      </c>
      <c r="I18" s="138">
        <v>0.24578597672020044</v>
      </c>
      <c r="J18" s="138">
        <v>0.32012610002259617</v>
      </c>
      <c r="K18" s="138">
        <v>0.40933424798547108</v>
      </c>
      <c r="L18" s="138">
        <v>0.13739909065571917</v>
      </c>
      <c r="M18" s="138">
        <v>0.61195627468396052</v>
      </c>
      <c r="N18" s="138">
        <v>0.23789035934440253</v>
      </c>
      <c r="O18" s="138">
        <v>4.4605681526039744E-3</v>
      </c>
      <c r="P18" s="138">
        <v>1.8077354199440906E-3</v>
      </c>
      <c r="Q18" s="138">
        <v>1.4885886267171362E-2</v>
      </c>
      <c r="R18" s="138">
        <v>0.19031303766300312</v>
      </c>
      <c r="S18" s="138">
        <v>0.10705024195722387</v>
      </c>
      <c r="T18" s="138">
        <v>3.8656887337334487</v>
      </c>
      <c r="U18" s="138">
        <v>1.4971621979293984E-3</v>
      </c>
      <c r="V18" s="138">
        <v>0.11907458701268635</v>
      </c>
      <c r="W18" s="138">
        <v>2.0815234524670809E-2</v>
      </c>
      <c r="X18" s="138">
        <v>2.8249246854910377E-2</v>
      </c>
      <c r="Y18" s="138">
        <v>0.22302036990718724</v>
      </c>
      <c r="Z18" s="138">
        <v>2.5275641922814552E-2</v>
      </c>
      <c r="AA18" s="138">
        <v>2.2302036990718723E-2</v>
      </c>
      <c r="AB18" s="138">
        <v>0.2988472956756309</v>
      </c>
      <c r="AC18" s="138" t="s">
        <v>430</v>
      </c>
      <c r="AD18" s="138" t="s">
        <v>430</v>
      </c>
      <c r="AE18" s="55"/>
      <c r="AF18" s="147">
        <v>15046.640311696643</v>
      </c>
      <c r="AG18" s="147" t="s">
        <v>430</v>
      </c>
      <c r="AH18" s="147">
        <v>415.70463377542518</v>
      </c>
      <c r="AI18" s="147" t="s">
        <v>430</v>
      </c>
      <c r="AJ18" s="147" t="s">
        <v>430</v>
      </c>
      <c r="AK18" s="147" t="s">
        <v>428</v>
      </c>
      <c r="AL18" s="45" t="s">
        <v>49</v>
      </c>
    </row>
    <row r="19" spans="1:38" s="2" customFormat="1" ht="26.25" customHeight="1" thickBot="1" x14ac:dyDescent="0.3">
      <c r="A19" s="65" t="s">
        <v>53</v>
      </c>
      <c r="B19" s="65" t="s">
        <v>62</v>
      </c>
      <c r="C19" s="66" t="s">
        <v>63</v>
      </c>
      <c r="D19" s="67"/>
      <c r="E19" s="138">
        <v>0.55243561695098997</v>
      </c>
      <c r="F19" s="138">
        <v>0.13536518191019675</v>
      </c>
      <c r="G19" s="138">
        <v>0.61556763082901389</v>
      </c>
      <c r="H19" s="138" t="s">
        <v>444</v>
      </c>
      <c r="I19" s="138">
        <v>3.2447381985466726E-2</v>
      </c>
      <c r="J19" s="138">
        <v>4.1065958038409719E-2</v>
      </c>
      <c r="K19" s="138">
        <v>5.1408249301941281E-2</v>
      </c>
      <c r="L19" s="138">
        <v>1.6087371786268827E-2</v>
      </c>
      <c r="M19" s="138">
        <v>0.21789264600289221</v>
      </c>
      <c r="N19" s="138">
        <v>2.7635939383671777E-2</v>
      </c>
      <c r="O19" s="138">
        <v>5.2173696434283461E-4</v>
      </c>
      <c r="P19" s="138">
        <v>2.945812220812243E-3</v>
      </c>
      <c r="Q19" s="138">
        <v>2.2373153401725561E-3</v>
      </c>
      <c r="R19" s="138">
        <v>2.2130322712379951E-2</v>
      </c>
      <c r="S19" s="138">
        <v>1.2424103119607078E-2</v>
      </c>
      <c r="T19" s="138">
        <v>0.44823272276988096</v>
      </c>
      <c r="U19" s="138">
        <v>4.7025959621755639E-4</v>
      </c>
      <c r="V19" s="138">
        <v>1.7539002630671676E-2</v>
      </c>
      <c r="W19" s="138">
        <v>2.4132012948240352E-3</v>
      </c>
      <c r="X19" s="138">
        <v>3.2750589001183327E-3</v>
      </c>
      <c r="Y19" s="138">
        <v>2.5855728158828944E-2</v>
      </c>
      <c r="Z19" s="138">
        <v>2.9303158580006139E-3</v>
      </c>
      <c r="AA19" s="138">
        <v>2.5855728158828946E-3</v>
      </c>
      <c r="AB19" s="138">
        <v>3.4646675732830784E-2</v>
      </c>
      <c r="AC19" s="138" t="s">
        <v>430</v>
      </c>
      <c r="AD19" s="138" t="s">
        <v>430</v>
      </c>
      <c r="AE19" s="55"/>
      <c r="AF19" s="147">
        <v>1778.0671736771917</v>
      </c>
      <c r="AG19" s="147" t="s">
        <v>430</v>
      </c>
      <c r="AH19" s="147">
        <v>5081.6493327510034</v>
      </c>
      <c r="AI19" s="147" t="s">
        <v>430</v>
      </c>
      <c r="AJ19" s="147" t="s">
        <v>430</v>
      </c>
      <c r="AK19" s="147" t="s">
        <v>428</v>
      </c>
      <c r="AL19" s="45" t="s">
        <v>49</v>
      </c>
    </row>
    <row r="20" spans="1:38" s="2" customFormat="1" ht="26.25" customHeight="1" thickBot="1" x14ac:dyDescent="0.3">
      <c r="A20" s="65" t="s">
        <v>53</v>
      </c>
      <c r="B20" s="65" t="s">
        <v>64</v>
      </c>
      <c r="C20" s="66" t="s">
        <v>65</v>
      </c>
      <c r="D20" s="67"/>
      <c r="E20" s="138">
        <v>0.10216760803647131</v>
      </c>
      <c r="F20" s="138">
        <v>2.7404663169414638E-2</v>
      </c>
      <c r="G20" s="138">
        <v>7.2487176401571429E-2</v>
      </c>
      <c r="H20" s="138" t="s">
        <v>444</v>
      </c>
      <c r="I20" s="138">
        <v>6.1793094558527774E-3</v>
      </c>
      <c r="J20" s="138">
        <v>7.4624867768171357E-3</v>
      </c>
      <c r="K20" s="138">
        <v>8.947102092883007E-3</v>
      </c>
      <c r="L20" s="138">
        <v>2.2624210102820748E-3</v>
      </c>
      <c r="M20" s="138">
        <v>5.2764120547446218E-2</v>
      </c>
      <c r="N20" s="138">
        <v>5.6456531218338716E-3</v>
      </c>
      <c r="O20" s="138">
        <v>9.6224649403182249E-5</v>
      </c>
      <c r="P20" s="138">
        <v>6.9681643053784252E-4</v>
      </c>
      <c r="Q20" s="138">
        <v>3.921131655120995E-4</v>
      </c>
      <c r="R20" s="138">
        <v>3.1598170082898151E-3</v>
      </c>
      <c r="S20" s="138">
        <v>1.9164133451710645E-3</v>
      </c>
      <c r="T20" s="138">
        <v>6.0129507814284514E-2</v>
      </c>
      <c r="U20" s="138">
        <v>1.092374367021833E-4</v>
      </c>
      <c r="V20" s="138">
        <v>5.5047495936335266E-3</v>
      </c>
      <c r="W20" s="138">
        <v>3.2713919139319455E-3</v>
      </c>
      <c r="X20" s="138">
        <v>1.0988467239044339E-3</v>
      </c>
      <c r="Y20" s="138">
        <v>4.3129001902652581E-3</v>
      </c>
      <c r="Z20" s="138">
        <v>7.3608970019251735E-4</v>
      </c>
      <c r="AA20" s="138">
        <v>6.1445846251126672E-4</v>
      </c>
      <c r="AB20" s="138">
        <v>6.7622950768734761E-3</v>
      </c>
      <c r="AC20" s="138">
        <v>9.0059028517477733E-6</v>
      </c>
      <c r="AD20" s="138">
        <v>2.4693604593501962E-3</v>
      </c>
      <c r="AE20" s="55"/>
      <c r="AF20" s="147">
        <v>245.10604749460057</v>
      </c>
      <c r="AG20" s="147">
        <v>14.525649760883505</v>
      </c>
      <c r="AH20" s="147">
        <v>1020.5959655815228</v>
      </c>
      <c r="AI20" s="147" t="s">
        <v>430</v>
      </c>
      <c r="AJ20" s="147" t="s">
        <v>430</v>
      </c>
      <c r="AK20" s="147" t="s">
        <v>428</v>
      </c>
      <c r="AL20" s="45" t="s">
        <v>49</v>
      </c>
    </row>
    <row r="21" spans="1:38" s="2" customFormat="1" ht="26.25" customHeight="1" thickBot="1" x14ac:dyDescent="0.3">
      <c r="A21" s="65" t="s">
        <v>53</v>
      </c>
      <c r="B21" s="65" t="s">
        <v>66</v>
      </c>
      <c r="C21" s="66" t="s">
        <v>67</v>
      </c>
      <c r="D21" s="67"/>
      <c r="E21" s="138">
        <v>1.6724793143460315</v>
      </c>
      <c r="F21" s="138">
        <v>0.89119633700339451</v>
      </c>
      <c r="G21" s="138">
        <v>4.699588184820489</v>
      </c>
      <c r="H21" s="138">
        <v>2.0072142195839996E-3</v>
      </c>
      <c r="I21" s="138">
        <v>0.46863782623474948</v>
      </c>
      <c r="J21" s="138">
        <v>0.51407099071325402</v>
      </c>
      <c r="K21" s="138">
        <v>0.56973320847109377</v>
      </c>
      <c r="L21" s="138">
        <v>0.13033431402048021</v>
      </c>
      <c r="M21" s="138">
        <v>2.5863795054520788</v>
      </c>
      <c r="N21" s="138">
        <v>0.30041386913838958</v>
      </c>
      <c r="O21" s="138">
        <v>2.5685411665974857E-2</v>
      </c>
      <c r="P21" s="138">
        <v>1.6234389166045155E-2</v>
      </c>
      <c r="Q21" s="138">
        <v>1.2005394415925299E-2</v>
      </c>
      <c r="R21" s="138">
        <v>0.13065132599885004</v>
      </c>
      <c r="S21" s="138">
        <v>7.3688870299580517E-2</v>
      </c>
      <c r="T21" s="138">
        <v>1.5608921881965232</v>
      </c>
      <c r="U21" s="138">
        <v>4.1467002014297337E-3</v>
      </c>
      <c r="V21" s="138">
        <v>1.1501536718537932</v>
      </c>
      <c r="W21" s="138">
        <v>0.26958077691006266</v>
      </c>
      <c r="X21" s="138">
        <v>6.7533817429752729E-2</v>
      </c>
      <c r="Y21" s="138">
        <v>0.16235626579559373</v>
      </c>
      <c r="Z21" s="138">
        <v>3.9350789994112921E-2</v>
      </c>
      <c r="AA21" s="138">
        <v>3.1298313732170284E-2</v>
      </c>
      <c r="AB21" s="138">
        <v>0.30053918695162968</v>
      </c>
      <c r="AC21" s="138">
        <v>1.6663237453024241E-3</v>
      </c>
      <c r="AD21" s="138">
        <v>0.20332602344994671</v>
      </c>
      <c r="AE21" s="55"/>
      <c r="AF21" s="147">
        <v>6142.6078348399597</v>
      </c>
      <c r="AG21" s="147">
        <v>1195.9701504877805</v>
      </c>
      <c r="AH21" s="147">
        <v>9521.9254886157487</v>
      </c>
      <c r="AI21" s="147">
        <v>1672.67851632</v>
      </c>
      <c r="AJ21" s="147" t="s">
        <v>430</v>
      </c>
      <c r="AK21" s="147" t="s">
        <v>428</v>
      </c>
      <c r="AL21" s="45" t="s">
        <v>49</v>
      </c>
    </row>
    <row r="22" spans="1:38" s="2" customFormat="1" ht="26.25" customHeight="1" thickBot="1" x14ac:dyDescent="0.3">
      <c r="A22" s="65" t="s">
        <v>53</v>
      </c>
      <c r="B22" s="69" t="s">
        <v>68</v>
      </c>
      <c r="C22" s="66" t="s">
        <v>69</v>
      </c>
      <c r="D22" s="67"/>
      <c r="E22" s="138">
        <v>6.7711261218192593</v>
      </c>
      <c r="F22" s="138">
        <v>0.62600512518278151</v>
      </c>
      <c r="G22" s="138">
        <v>2.5162955561686271</v>
      </c>
      <c r="H22" s="138" t="s">
        <v>444</v>
      </c>
      <c r="I22" s="138">
        <v>0.7268128283210783</v>
      </c>
      <c r="J22" s="138">
        <v>0.81878257659081422</v>
      </c>
      <c r="K22" s="138">
        <v>0.90253760841049702</v>
      </c>
      <c r="L22" s="138">
        <v>0.10730330740354962</v>
      </c>
      <c r="M22" s="138">
        <v>5.5976409014952759</v>
      </c>
      <c r="N22" s="138">
        <v>5.0782107508232817E-2</v>
      </c>
      <c r="O22" s="138">
        <v>9.3140573272195801E-3</v>
      </c>
      <c r="P22" s="138">
        <v>9.0304794172861205E-2</v>
      </c>
      <c r="Q22" s="138">
        <v>0.10687576652835167</v>
      </c>
      <c r="R22" s="138">
        <v>0.18218773543389322</v>
      </c>
      <c r="S22" s="138">
        <v>0.26764035913645212</v>
      </c>
      <c r="T22" s="138">
        <v>0.59083114859753127</v>
      </c>
      <c r="U22" s="138">
        <v>0.10064710261233982</v>
      </c>
      <c r="V22" s="138">
        <v>1.6958222715567022</v>
      </c>
      <c r="W22" s="138">
        <v>1.8398761799470441E-2</v>
      </c>
      <c r="X22" s="138">
        <v>3.1547966349956004E-3</v>
      </c>
      <c r="Y22" s="138">
        <v>2.3981382165754742E-2</v>
      </c>
      <c r="Z22" s="138">
        <v>2.8974569607855376E-3</v>
      </c>
      <c r="AA22" s="138">
        <v>2.4576412665754748E-3</v>
      </c>
      <c r="AB22" s="138">
        <v>3.2491277028111352E-2</v>
      </c>
      <c r="AC22" s="138">
        <v>1.8247602000000002E-2</v>
      </c>
      <c r="AD22" s="138">
        <v>0.40858760999999999</v>
      </c>
      <c r="AE22" s="55"/>
      <c r="AF22" s="147">
        <v>7491.0945981487512</v>
      </c>
      <c r="AG22" s="147">
        <v>5623.29108</v>
      </c>
      <c r="AH22" s="147">
        <v>2197.5806848118723</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0.19333221317530441</v>
      </c>
      <c r="X23" s="138">
        <v>5.0730589390745595E-2</v>
      </c>
      <c r="Y23" s="138">
        <v>0.17198052616410706</v>
      </c>
      <c r="Z23" s="138">
        <v>3.2265755059853893E-2</v>
      </c>
      <c r="AA23" s="138">
        <v>2.549735413666537E-2</v>
      </c>
      <c r="AB23" s="138">
        <v>0.2804742247513719</v>
      </c>
      <c r="AC23" s="138">
        <v>2.7733477258645532E-3</v>
      </c>
      <c r="AD23" s="138">
        <v>0.11256673867904096</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1.6218986630895593</v>
      </c>
      <c r="F24" s="138">
        <v>0.44369200372804046</v>
      </c>
      <c r="G24" s="138">
        <v>4.2807780598771918</v>
      </c>
      <c r="H24" s="138">
        <v>8.1741175279580205E-2</v>
      </c>
      <c r="I24" s="138">
        <v>0.36131566409021304</v>
      </c>
      <c r="J24" s="138">
        <v>0.41269547561994907</v>
      </c>
      <c r="K24" s="138">
        <v>0.47519796309515278</v>
      </c>
      <c r="L24" s="138">
        <v>0.11272431028608937</v>
      </c>
      <c r="M24" s="138">
        <v>2.0461970061470862</v>
      </c>
      <c r="N24" s="138">
        <v>0.29454879319780808</v>
      </c>
      <c r="O24" s="138">
        <v>3.8369631697918363E-2</v>
      </c>
      <c r="P24" s="138">
        <v>1.0685494545921012E-2</v>
      </c>
      <c r="Q24" s="138">
        <v>1.2095519758166112E-2</v>
      </c>
      <c r="R24" s="138">
        <v>0.1773763941989841</v>
      </c>
      <c r="S24" s="138">
        <v>8.7805123894581116E-2</v>
      </c>
      <c r="T24" s="138">
        <v>2.1881867670620636</v>
      </c>
      <c r="U24" s="138">
        <v>3.6967508709350688E-3</v>
      </c>
      <c r="V24" s="138">
        <v>1.5687465715926818</v>
      </c>
      <c r="W24" s="138" t="s">
        <v>429</v>
      </c>
      <c r="X24" s="138" t="s">
        <v>429</v>
      </c>
      <c r="Y24" s="138" t="s">
        <v>429</v>
      </c>
      <c r="Z24" s="138" t="s">
        <v>429</v>
      </c>
      <c r="AA24" s="138" t="s">
        <v>429</v>
      </c>
      <c r="AB24" s="138" t="s">
        <v>429</v>
      </c>
      <c r="AC24" s="138" t="s">
        <v>428</v>
      </c>
      <c r="AD24" s="138" t="s">
        <v>428</v>
      </c>
      <c r="AE24" s="55"/>
      <c r="AF24" s="147">
        <v>9819.5884886736094</v>
      </c>
      <c r="AG24" s="147">
        <v>661.9001516963458</v>
      </c>
      <c r="AH24" s="147">
        <v>4377.417381066929</v>
      </c>
      <c r="AI24" s="147">
        <v>2666.4875092799998</v>
      </c>
      <c r="AJ24" s="147" t="s">
        <v>430</v>
      </c>
      <c r="AK24" s="147" t="s">
        <v>428</v>
      </c>
      <c r="AL24" s="45" t="s">
        <v>49</v>
      </c>
    </row>
    <row r="25" spans="1:38" s="2" customFormat="1" ht="26.25" customHeight="1" thickBot="1" x14ac:dyDescent="0.3">
      <c r="A25" s="65" t="s">
        <v>73</v>
      </c>
      <c r="B25" s="69" t="s">
        <v>74</v>
      </c>
      <c r="C25" s="71" t="s">
        <v>75</v>
      </c>
      <c r="D25" s="67"/>
      <c r="E25" s="138">
        <v>1.0213974525020546</v>
      </c>
      <c r="F25" s="138">
        <v>0.12559378132043156</v>
      </c>
      <c r="G25" s="138">
        <v>6.7564775957306991E-2</v>
      </c>
      <c r="H25" s="138" t="s">
        <v>444</v>
      </c>
      <c r="I25" s="138">
        <v>8.4890052089799054E-3</v>
      </c>
      <c r="J25" s="138">
        <v>8.4890052089799054E-3</v>
      </c>
      <c r="K25" s="138">
        <v>8.4890052089799054E-3</v>
      </c>
      <c r="L25" s="138">
        <v>4.0747225003103541E-3</v>
      </c>
      <c r="M25" s="138">
        <v>0.92702437026856876</v>
      </c>
      <c r="N25" s="138">
        <v>2.8376921193131041E-4</v>
      </c>
      <c r="O25" s="138">
        <v>2.1282690894848277E-5</v>
      </c>
      <c r="P25" s="138">
        <v>4.2565381789696555E-4</v>
      </c>
      <c r="Q25" s="138">
        <v>1.0641345447424139E-4</v>
      </c>
      <c r="R25" s="138">
        <v>7.0942302982827607E-4</v>
      </c>
      <c r="S25" s="138">
        <v>7.8036533281110364E-4</v>
      </c>
      <c r="T25" s="138">
        <v>2.8376921193131041E-5</v>
      </c>
      <c r="U25" s="138">
        <v>3.9018266640555182E-4</v>
      </c>
      <c r="V25" s="138">
        <v>0.10286633932510002</v>
      </c>
      <c r="W25" s="138" t="s">
        <v>444</v>
      </c>
      <c r="X25" s="138" t="s">
        <v>444</v>
      </c>
      <c r="Y25" s="138" t="s">
        <v>444</v>
      </c>
      <c r="Z25" s="138" t="s">
        <v>444</v>
      </c>
      <c r="AA25" s="138" t="s">
        <v>444</v>
      </c>
      <c r="AB25" s="138" t="s">
        <v>444</v>
      </c>
      <c r="AC25" s="138" t="s">
        <v>428</v>
      </c>
      <c r="AD25" s="138" t="s">
        <v>428</v>
      </c>
      <c r="AE25" s="55"/>
      <c r="AF25" s="147">
        <v>3547.1151491413798</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0.11737681217098121</v>
      </c>
      <c r="F26" s="138">
        <v>8.6782565055634579E-3</v>
      </c>
      <c r="G26" s="138">
        <v>7.2184653657502915E-3</v>
      </c>
      <c r="H26" s="138" t="s">
        <v>444</v>
      </c>
      <c r="I26" s="138">
        <v>6.4467198897313156E-4</v>
      </c>
      <c r="J26" s="138">
        <v>6.4467198897313156E-4</v>
      </c>
      <c r="K26" s="138">
        <v>6.4467198897313156E-4</v>
      </c>
      <c r="L26" s="138">
        <v>3.0944255470710311E-4</v>
      </c>
      <c r="M26" s="138">
        <v>8.1056771249856122E-2</v>
      </c>
      <c r="N26" s="138">
        <v>1.0970757521748662</v>
      </c>
      <c r="O26" s="138">
        <v>5.2324403389154492E-6</v>
      </c>
      <c r="P26" s="138">
        <v>5.8372052061327854E-5</v>
      </c>
      <c r="Q26" s="138">
        <v>1.1820843204011209E-5</v>
      </c>
      <c r="R26" s="138">
        <v>8.5163130794037003E-5</v>
      </c>
      <c r="S26" s="138">
        <v>9.0086711797969014E-5</v>
      </c>
      <c r="T26" s="138">
        <v>6.4344739110067626E-6</v>
      </c>
      <c r="U26" s="138">
        <v>4.2012450238607143E-5</v>
      </c>
      <c r="V26" s="138">
        <v>1.1046843021739139E-2</v>
      </c>
      <c r="W26" s="138" t="s">
        <v>444</v>
      </c>
      <c r="X26" s="138" t="s">
        <v>444</v>
      </c>
      <c r="Y26" s="138" t="s">
        <v>444</v>
      </c>
      <c r="Z26" s="138" t="s">
        <v>444</v>
      </c>
      <c r="AA26" s="138" t="s">
        <v>444</v>
      </c>
      <c r="AB26" s="138" t="s">
        <v>444</v>
      </c>
      <c r="AC26" s="138" t="s">
        <v>428</v>
      </c>
      <c r="AD26" s="138" t="s">
        <v>428</v>
      </c>
      <c r="AE26" s="55"/>
      <c r="AF26" s="147">
        <v>379.2432011399963</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14.509484861357498</v>
      </c>
      <c r="F27" s="138">
        <v>14.195061489207838</v>
      </c>
      <c r="G27" s="138">
        <v>0.60950760956228267</v>
      </c>
      <c r="H27" s="138">
        <v>1.7992969834963155</v>
      </c>
      <c r="I27" s="138">
        <v>0.39849260614116322</v>
      </c>
      <c r="J27" s="138">
        <v>0.39849260614116355</v>
      </c>
      <c r="K27" s="138">
        <v>0.39849260614116333</v>
      </c>
      <c r="L27" s="138">
        <v>0.26485997509010406</v>
      </c>
      <c r="M27" s="138">
        <v>137.83913367836678</v>
      </c>
      <c r="N27" s="138">
        <v>4.1729322413182972</v>
      </c>
      <c r="O27" s="138">
        <v>3.2637631417744027E-4</v>
      </c>
      <c r="P27" s="138">
        <v>1.5035898318117722E-2</v>
      </c>
      <c r="Q27" s="138">
        <v>4.9627270047735328E-4</v>
      </c>
      <c r="R27" s="138">
        <v>1.2139033388089705E-2</v>
      </c>
      <c r="S27" s="138">
        <v>8.5710730146406448E-3</v>
      </c>
      <c r="T27" s="138">
        <v>3.6527041748726789E-3</v>
      </c>
      <c r="U27" s="138">
        <v>3.3979277259982543E-4</v>
      </c>
      <c r="V27" s="138">
        <v>5.6468301231642738E-2</v>
      </c>
      <c r="W27" s="138">
        <v>1.1044749</v>
      </c>
      <c r="X27" s="138">
        <v>1.8785254746600002E-2</v>
      </c>
      <c r="Y27" s="138">
        <v>2.1573343820000004E-2</v>
      </c>
      <c r="Z27" s="138">
        <v>1.5747603380599998E-2</v>
      </c>
      <c r="AA27" s="138">
        <v>2.0888803473000001E-2</v>
      </c>
      <c r="AB27" s="138">
        <v>7.6995005420200005E-2</v>
      </c>
      <c r="AC27" s="138">
        <v>1.1044747000000001E-3</v>
      </c>
      <c r="AD27" s="138">
        <v>2.2135159999999999E-4</v>
      </c>
      <c r="AE27" s="55"/>
      <c r="AF27" s="147">
        <v>81566.975627037929</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8.9610918358460818</v>
      </c>
      <c r="F28" s="138">
        <v>0.97158723148278792</v>
      </c>
      <c r="G28" s="138">
        <v>0.31510518664772652</v>
      </c>
      <c r="H28" s="138">
        <v>1.4145271781633226E-2</v>
      </c>
      <c r="I28" s="138">
        <v>0.93078944472281477</v>
      </c>
      <c r="J28" s="138">
        <v>0.930789444722815</v>
      </c>
      <c r="K28" s="138">
        <v>0.930789444722815</v>
      </c>
      <c r="L28" s="138">
        <v>0.66859350141704765</v>
      </c>
      <c r="M28" s="138">
        <v>4.4202375872531849</v>
      </c>
      <c r="N28" s="138">
        <v>1.8418865419511956E-2</v>
      </c>
      <c r="O28" s="138">
        <v>3.1346165848477307E-5</v>
      </c>
      <c r="P28" s="138">
        <v>3.237760800223994E-3</v>
      </c>
      <c r="Q28" s="138">
        <v>6.2012869459237817E-5</v>
      </c>
      <c r="R28" s="138">
        <v>5.1406371543935847E-3</v>
      </c>
      <c r="S28" s="138">
        <v>3.4491213172242372E-3</v>
      </c>
      <c r="T28" s="138">
        <v>1.3557659695966135E-4</v>
      </c>
      <c r="U28" s="138">
        <v>6.1333407221521007E-5</v>
      </c>
      <c r="V28" s="138">
        <v>1.1019629432742272E-2</v>
      </c>
      <c r="W28" s="138">
        <v>0.51695400000000002</v>
      </c>
      <c r="X28" s="138">
        <v>1.6061722975100001E-2</v>
      </c>
      <c r="Y28" s="138">
        <v>1.8002908999500002E-2</v>
      </c>
      <c r="Z28" s="138">
        <v>1.41206545143E-2</v>
      </c>
      <c r="AA28" s="138">
        <v>1.4965584256400001E-2</v>
      </c>
      <c r="AB28" s="138">
        <v>6.31508707453E-2</v>
      </c>
      <c r="AC28" s="138">
        <v>5.1695430000000002E-4</v>
      </c>
      <c r="AD28" s="138">
        <v>1.0447639999999999E-4</v>
      </c>
      <c r="AE28" s="55"/>
      <c r="AF28" s="147">
        <v>26293.802223561732</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36.103270684398765</v>
      </c>
      <c r="F29" s="138">
        <v>1.4816339895818171</v>
      </c>
      <c r="G29" s="138">
        <v>0.54534778943261719</v>
      </c>
      <c r="H29" s="138">
        <v>1.4262202333842408E-2</v>
      </c>
      <c r="I29" s="138">
        <v>0.91943908845673239</v>
      </c>
      <c r="J29" s="138">
        <v>0.91943908845673217</v>
      </c>
      <c r="K29" s="138">
        <v>0.91943908845673183</v>
      </c>
      <c r="L29" s="138">
        <v>0.57037288441704126</v>
      </c>
      <c r="M29" s="138">
        <v>7.3937239608944259</v>
      </c>
      <c r="N29" s="138">
        <v>4.241210085540079E-3</v>
      </c>
      <c r="O29" s="138">
        <v>5.2475243735833371E-5</v>
      </c>
      <c r="P29" s="138">
        <v>5.544941865294457E-3</v>
      </c>
      <c r="Q29" s="138">
        <v>1.048110157060357E-4</v>
      </c>
      <c r="R29" s="138">
        <v>8.8821577560118728E-3</v>
      </c>
      <c r="S29" s="138">
        <v>5.9566544527745223E-3</v>
      </c>
      <c r="T29" s="138">
        <v>2.1199305142779903E-4</v>
      </c>
      <c r="U29" s="138">
        <v>1.0467154394040467E-4</v>
      </c>
      <c r="V29" s="138">
        <v>1.8836693756303903E-2</v>
      </c>
      <c r="W29" s="138">
        <v>0.3100234</v>
      </c>
      <c r="X29" s="138">
        <v>4.4289077627999995E-3</v>
      </c>
      <c r="Y29" s="138">
        <v>2.6819497009799999E-2</v>
      </c>
      <c r="Z29" s="138">
        <v>2.9968942530500003E-2</v>
      </c>
      <c r="AA29" s="138">
        <v>6.8894120761000006E-3</v>
      </c>
      <c r="AB29" s="138">
        <v>6.8106759379200008E-2</v>
      </c>
      <c r="AC29" s="138">
        <v>2.74851E-4</v>
      </c>
      <c r="AD29" s="138">
        <v>6.0857099999999997E-5</v>
      </c>
      <c r="AE29" s="55"/>
      <c r="AF29" s="147">
        <v>45241.639655221399</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5.9451218893259869E-2</v>
      </c>
      <c r="F30" s="138">
        <v>0.37412383865290422</v>
      </c>
      <c r="G30" s="138">
        <v>1.7931321832168276E-3</v>
      </c>
      <c r="H30" s="138">
        <v>3.5064588859661525E-4</v>
      </c>
      <c r="I30" s="138">
        <v>7.8151417828830234E-3</v>
      </c>
      <c r="J30" s="138">
        <v>7.8151417828830252E-3</v>
      </c>
      <c r="K30" s="138">
        <v>7.8151417828830269E-3</v>
      </c>
      <c r="L30" s="138">
        <v>1.1408254528577841E-3</v>
      </c>
      <c r="M30" s="138">
        <v>2.7300478421291565</v>
      </c>
      <c r="N30" s="138">
        <v>1.5939746922175105E-2</v>
      </c>
      <c r="O30" s="138">
        <v>1.1027590528193414E-4</v>
      </c>
      <c r="P30" s="138">
        <v>5.2000833313288006E-5</v>
      </c>
      <c r="Q30" s="138">
        <v>1.7931321832168281E-6</v>
      </c>
      <c r="R30" s="138">
        <v>4.9694202353789559E-4</v>
      </c>
      <c r="S30" s="138">
        <v>1.8637558477700655E-2</v>
      </c>
      <c r="T30" s="138">
        <v>7.765930987611734E-4</v>
      </c>
      <c r="U30" s="138">
        <v>1.0979748210725671E-4</v>
      </c>
      <c r="V30" s="138">
        <v>1.0966550202143021E-2</v>
      </c>
      <c r="W30" s="138">
        <v>5.1760999999999995E-3</v>
      </c>
      <c r="X30" s="138">
        <v>6.586550800000001E-5</v>
      </c>
      <c r="Y30" s="138">
        <v>1.031605714E-4</v>
      </c>
      <c r="Z30" s="138">
        <v>4.5822875900000001E-5</v>
      </c>
      <c r="AA30" s="138">
        <v>1.183104537E-4</v>
      </c>
      <c r="AB30" s="138">
        <v>3.3315940899999996E-4</v>
      </c>
      <c r="AC30" s="138">
        <v>5.1762999999999999E-6</v>
      </c>
      <c r="AD30" s="138">
        <v>3.1893999999999999E-6</v>
      </c>
      <c r="AE30" s="55"/>
      <c r="AF30" s="147">
        <v>267.80076804928296</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2.3204554647005304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0.58917499611672985</v>
      </c>
      <c r="J32" s="138">
        <v>1.1374232173632337</v>
      </c>
      <c r="K32" s="138">
        <v>1.452754476606162</v>
      </c>
      <c r="L32" s="138">
        <v>0.1335180653560028</v>
      </c>
      <c r="M32" s="138" t="s">
        <v>428</v>
      </c>
      <c r="N32" s="138">
        <v>4.3793244013870734</v>
      </c>
      <c r="O32" s="138">
        <v>1.9207257634185269E-2</v>
      </c>
      <c r="P32" s="138">
        <v>0</v>
      </c>
      <c r="Q32" s="138">
        <v>5.0072000827288889E-2</v>
      </c>
      <c r="R32" s="138">
        <v>1.6342343971143307</v>
      </c>
      <c r="S32" s="138">
        <v>35.8786196169021</v>
      </c>
      <c r="T32" s="138">
        <v>0.25122795063684611</v>
      </c>
      <c r="U32" s="138">
        <v>2.9055089532123261E-2</v>
      </c>
      <c r="V32" s="138">
        <v>11.668426779085529</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49076.437408905324</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0.2808936944422829</v>
      </c>
      <c r="J33" s="138">
        <v>0.5201735082264497</v>
      </c>
      <c r="K33" s="138">
        <v>1.0403470164528994</v>
      </c>
      <c r="L33" s="138">
        <v>1.1027678374400735E-2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49076.437408905324</v>
      </c>
      <c r="AL33" s="45" t="s">
        <v>413</v>
      </c>
    </row>
    <row r="34" spans="1:38" s="2" customFormat="1" ht="26.25" customHeight="1" thickBot="1" x14ac:dyDescent="0.3">
      <c r="A34" s="65" t="s">
        <v>70</v>
      </c>
      <c r="B34" s="65" t="s">
        <v>93</v>
      </c>
      <c r="C34" s="66" t="s">
        <v>94</v>
      </c>
      <c r="D34" s="67"/>
      <c r="E34" s="138">
        <v>2.1428074245939674</v>
      </c>
      <c r="F34" s="138">
        <v>0.19015371229698375</v>
      </c>
      <c r="G34" s="138">
        <v>0.11157403320000001</v>
      </c>
      <c r="H34" s="138">
        <v>2.8625290023201857E-4</v>
      </c>
      <c r="I34" s="138">
        <v>5.6023781902552201E-2</v>
      </c>
      <c r="J34" s="138">
        <v>5.8886310904872396E-2</v>
      </c>
      <c r="K34" s="138">
        <v>6.2157772621809743E-2</v>
      </c>
      <c r="L34" s="138">
        <v>4.040255220417633E-2</v>
      </c>
      <c r="M34" s="138">
        <v>0.43755800464037109</v>
      </c>
      <c r="N34" s="138" t="s">
        <v>444</v>
      </c>
      <c r="O34" s="138">
        <v>4.089327146171694E-4</v>
      </c>
      <c r="P34" s="138" t="s">
        <v>444</v>
      </c>
      <c r="Q34" s="138" t="s">
        <v>444</v>
      </c>
      <c r="R34" s="138">
        <v>2.044663573085847E-3</v>
      </c>
      <c r="S34" s="138">
        <v>6.9518561484918792E-2</v>
      </c>
      <c r="T34" s="138">
        <v>2.8625290023201857E-3</v>
      </c>
      <c r="U34" s="138">
        <v>4.089327146171694E-4</v>
      </c>
      <c r="V34" s="138">
        <v>4.0893271461716937E-2</v>
      </c>
      <c r="W34" s="138">
        <v>1.9199223431378257E-2</v>
      </c>
      <c r="X34" s="138">
        <v>1.226798143851508E-3</v>
      </c>
      <c r="Y34" s="138">
        <v>2.044663573085847E-3</v>
      </c>
      <c r="Z34" s="138">
        <v>1.8559249316998975E-3</v>
      </c>
      <c r="AA34" s="138">
        <v>4.2664940958618363E-4</v>
      </c>
      <c r="AB34" s="138">
        <v>5.5540360582234365E-3</v>
      </c>
      <c r="AC34" s="138" t="s">
        <v>428</v>
      </c>
      <c r="AD34" s="138" t="s">
        <v>428</v>
      </c>
      <c r="AE34" s="55"/>
      <c r="AF34" s="147">
        <v>1771.0164</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3.710661860772031</v>
      </c>
      <c r="F36" s="138">
        <v>9.4298175638193676E-2</v>
      </c>
      <c r="G36" s="138">
        <v>0.61270523678444555</v>
      </c>
      <c r="H36" s="138" t="s">
        <v>444</v>
      </c>
      <c r="I36" s="138">
        <v>0.10846417748408888</v>
      </c>
      <c r="J36" s="138">
        <v>0.12759352235114976</v>
      </c>
      <c r="K36" s="138">
        <v>0.12759352235114976</v>
      </c>
      <c r="L36" s="138">
        <v>2.2761169765619805E-2</v>
      </c>
      <c r="M36" s="138">
        <v>0.20701136825752212</v>
      </c>
      <c r="N36" s="138">
        <v>7.9560359045515311E-3</v>
      </c>
      <c r="O36" s="138">
        <v>7.1661814650396394E-4</v>
      </c>
      <c r="P36" s="138">
        <v>1.4698544395118915E-3</v>
      </c>
      <c r="Q36" s="138">
        <v>1.3066472586015856E-2</v>
      </c>
      <c r="R36" s="138">
        <v>1.4123090732519819E-2</v>
      </c>
      <c r="S36" s="138">
        <v>5.4392396892348829E-2</v>
      </c>
      <c r="T36" s="138">
        <v>0.58166181465039646</v>
      </c>
      <c r="U36" s="138">
        <v>7.3361814650396385E-3</v>
      </c>
      <c r="V36" s="138">
        <v>6.5594177580475657E-2</v>
      </c>
      <c r="W36" s="138">
        <v>1.2886035904551531E-2</v>
      </c>
      <c r="X36" s="138">
        <v>1.6032362930079277E-4</v>
      </c>
      <c r="Y36" s="138">
        <v>5.8532362930079269E-4</v>
      </c>
      <c r="Z36" s="138">
        <v>7.1661814650396394E-4</v>
      </c>
      <c r="AA36" s="138">
        <v>1.9066181465039636E-4</v>
      </c>
      <c r="AB36" s="138">
        <v>1.6529272197559456E-3</v>
      </c>
      <c r="AC36" s="138">
        <v>5.3929451720317115E-3</v>
      </c>
      <c r="AD36" s="138">
        <v>1.1121148956715062E-2</v>
      </c>
      <c r="AE36" s="55"/>
      <c r="AF36" s="147">
        <v>2332.0761152217242</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9.2708017836221637E-2</v>
      </c>
      <c r="F37" s="138">
        <v>3.0902672612073885E-3</v>
      </c>
      <c r="G37" s="138">
        <v>1.9517032264557683E-4</v>
      </c>
      <c r="H37" s="138" t="s">
        <v>444</v>
      </c>
      <c r="I37" s="138">
        <v>3.8628340765092356E-4</v>
      </c>
      <c r="J37" s="138">
        <v>3.8628340765092356E-4</v>
      </c>
      <c r="K37" s="138">
        <v>3.8628340765092356E-4</v>
      </c>
      <c r="L37" s="138">
        <v>9.6570851912730906E-6</v>
      </c>
      <c r="M37" s="138">
        <v>9.2708017836221658E-3</v>
      </c>
      <c r="N37" s="138">
        <v>2.8971255573819263E-6</v>
      </c>
      <c r="O37" s="138">
        <v>4.8285425956365443E-7</v>
      </c>
      <c r="P37" s="138">
        <v>1.9314170382546178E-4</v>
      </c>
      <c r="Q37" s="138">
        <v>2.3177004459055411E-4</v>
      </c>
      <c r="R37" s="138">
        <v>1.4678769490735096E-6</v>
      </c>
      <c r="S37" s="138">
        <v>1.4678769490735096E-7</v>
      </c>
      <c r="T37" s="138">
        <v>9.8502268950985489E-7</v>
      </c>
      <c r="U37" s="138">
        <v>2.1245587420800791E-5</v>
      </c>
      <c r="V37" s="138">
        <v>2.8971255573819263E-6</v>
      </c>
      <c r="W37" s="138" t="s">
        <v>428</v>
      </c>
      <c r="X37" s="138" t="s">
        <v>444</v>
      </c>
      <c r="Y37" s="138" t="s">
        <v>444</v>
      </c>
      <c r="Z37" s="138" t="s">
        <v>444</v>
      </c>
      <c r="AA37" s="138" t="s">
        <v>444</v>
      </c>
      <c r="AB37" s="138" t="s">
        <v>444</v>
      </c>
      <c r="AC37" s="138" t="s">
        <v>444</v>
      </c>
      <c r="AD37" s="138" t="s">
        <v>444</v>
      </c>
      <c r="AE37" s="55"/>
      <c r="AF37" s="147" t="s">
        <v>430</v>
      </c>
      <c r="AG37" s="147" t="s">
        <v>428</v>
      </c>
      <c r="AH37" s="147">
        <v>1931.4170382546176</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2.4484847967826644</v>
      </c>
      <c r="F39" s="138">
        <v>0.55265539464075752</v>
      </c>
      <c r="G39" s="138">
        <v>1.4066360626431711</v>
      </c>
      <c r="H39" s="138" t="s">
        <v>430</v>
      </c>
      <c r="I39" s="138">
        <v>0.33271368722439709</v>
      </c>
      <c r="J39" s="138">
        <v>0.4023813173992743</v>
      </c>
      <c r="K39" s="138">
        <v>0.48153688491435442</v>
      </c>
      <c r="L39" s="138">
        <v>0.11782275194663976</v>
      </c>
      <c r="M39" s="138">
        <v>1.9789851138633441</v>
      </c>
      <c r="N39" s="138">
        <v>0.34616709119358224</v>
      </c>
      <c r="O39" s="138">
        <v>5.6670537180687364E-3</v>
      </c>
      <c r="P39" s="138">
        <v>1.1861837863399135E-2</v>
      </c>
      <c r="Q39" s="138">
        <v>1.794420876983906E-2</v>
      </c>
      <c r="R39" s="138">
        <v>0.16737516555194557</v>
      </c>
      <c r="S39" s="138">
        <v>0.10567005599264699</v>
      </c>
      <c r="T39" s="138">
        <v>3.0906028171943558</v>
      </c>
      <c r="U39" s="138">
        <v>4.1219913557715374E-3</v>
      </c>
      <c r="V39" s="138">
        <v>0.33908964153686894</v>
      </c>
      <c r="W39" s="138">
        <v>0.30845435282439915</v>
      </c>
      <c r="X39" s="138">
        <v>7.5702744802249991E-2</v>
      </c>
      <c r="Y39" s="138">
        <v>0.24632243772548496</v>
      </c>
      <c r="Z39" s="138">
        <v>4.7833560222643678E-2</v>
      </c>
      <c r="AA39" s="138">
        <v>3.938457888862254E-2</v>
      </c>
      <c r="AB39" s="138">
        <v>0.40924332163900112</v>
      </c>
      <c r="AC39" s="138">
        <v>3.3274314823338175E-3</v>
      </c>
      <c r="AD39" s="138">
        <v>0.19888313710669311</v>
      </c>
      <c r="AE39" s="55"/>
      <c r="AF39" s="147">
        <v>13869.846723500576</v>
      </c>
      <c r="AG39" s="147">
        <v>1169.8917617822399</v>
      </c>
      <c r="AH39" s="147">
        <v>12327.082729693813</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6.3756867696480848</v>
      </c>
      <c r="F41" s="138">
        <v>13.221575766253048</v>
      </c>
      <c r="G41" s="138">
        <v>13.295216395451128</v>
      </c>
      <c r="H41" s="138">
        <v>0.12306247584387171</v>
      </c>
      <c r="I41" s="138">
        <v>8.2749230474584703</v>
      </c>
      <c r="J41" s="138">
        <v>8.2877649343715039</v>
      </c>
      <c r="K41" s="138">
        <v>8.9099699098751763</v>
      </c>
      <c r="L41" s="138">
        <v>0.73907994075112515</v>
      </c>
      <c r="M41" s="138">
        <v>109.83603755981434</v>
      </c>
      <c r="N41" s="138">
        <v>2.1484677966165324</v>
      </c>
      <c r="O41" s="138">
        <v>2.1901246790067518E-2</v>
      </c>
      <c r="P41" s="138">
        <v>8.4713118135910814E-2</v>
      </c>
      <c r="Q41" s="138">
        <v>3.5145513502208868E-2</v>
      </c>
      <c r="R41" s="138">
        <v>0.23885395487261513</v>
      </c>
      <c r="S41" s="138">
        <v>0.4371064633293269</v>
      </c>
      <c r="T41" s="138">
        <v>0.21461563564820751</v>
      </c>
      <c r="U41" s="138">
        <v>2.5572217592734843</v>
      </c>
      <c r="V41" s="138">
        <v>4.6128049128936555</v>
      </c>
      <c r="W41" s="138">
        <v>13.982067118699758</v>
      </c>
      <c r="X41" s="138">
        <v>3.0647227314633749</v>
      </c>
      <c r="Y41" s="138">
        <v>5.0018992810400302</v>
      </c>
      <c r="Z41" s="138">
        <v>2.4453375585372856</v>
      </c>
      <c r="AA41" s="138">
        <v>1.9860208764545584</v>
      </c>
      <c r="AB41" s="138">
        <v>12.49798044749525</v>
      </c>
      <c r="AC41" s="138">
        <v>1.6419155479690882E-2</v>
      </c>
      <c r="AD41" s="138">
        <v>3.6217743929890833</v>
      </c>
      <c r="AE41" s="55"/>
      <c r="AF41" s="147">
        <v>57194.130592438734</v>
      </c>
      <c r="AG41" s="147">
        <v>21304.328631343204</v>
      </c>
      <c r="AH41" s="147">
        <v>22564.605152105283</v>
      </c>
      <c r="AI41" s="147">
        <v>642.09434565161985</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0.11433380428799998</v>
      </c>
      <c r="F43" s="138">
        <v>1.1433380428799999E-2</v>
      </c>
      <c r="G43" s="138">
        <v>7.2030296701439997E-2</v>
      </c>
      <c r="H43" s="138" t="s">
        <v>444</v>
      </c>
      <c r="I43" s="138">
        <v>1.8865077707519998E-2</v>
      </c>
      <c r="J43" s="138">
        <v>2.4581767921919996E-2</v>
      </c>
      <c r="K43" s="138">
        <v>3.1441796179199996E-2</v>
      </c>
      <c r="L43" s="138">
        <v>1.0564443516211199E-2</v>
      </c>
      <c r="M43" s="138">
        <v>4.5733521715199996E-2</v>
      </c>
      <c r="N43" s="138">
        <v>1.8293408686079995E-2</v>
      </c>
      <c r="O43" s="138">
        <v>3.4300141286399994E-4</v>
      </c>
      <c r="P43" s="138">
        <v>1.14333804288E-4</v>
      </c>
      <c r="Q43" s="138">
        <v>1.1433380428799997E-3</v>
      </c>
      <c r="R43" s="138">
        <v>1.4634726948864E-2</v>
      </c>
      <c r="S43" s="138">
        <v>8.2320339087359994E-3</v>
      </c>
      <c r="T43" s="138">
        <v>0.29726789114879992</v>
      </c>
      <c r="U43" s="138">
        <v>1.14333804288E-4</v>
      </c>
      <c r="V43" s="138">
        <v>9.1467043430399977E-3</v>
      </c>
      <c r="W43" s="138">
        <v>6.8600282572799992E-3</v>
      </c>
      <c r="X43" s="138">
        <v>2.1723422814719996E-3</v>
      </c>
      <c r="Y43" s="138">
        <v>1.71500706432E-2</v>
      </c>
      <c r="Z43" s="138">
        <v>1.9436746728959998E-3</v>
      </c>
      <c r="AA43" s="138">
        <v>1.7150070643199998E-3</v>
      </c>
      <c r="AB43" s="138">
        <v>2.2981094661887996E-2</v>
      </c>
      <c r="AC43" s="138">
        <v>2.5153436943359996E-4</v>
      </c>
      <c r="AD43" s="138">
        <v>1.4863394557440001E-7</v>
      </c>
      <c r="AE43" s="55"/>
      <c r="AF43" s="147">
        <v>1143.3380428799999</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9.5695929681428531</v>
      </c>
      <c r="F44" s="138">
        <v>1.0623188780957542</v>
      </c>
      <c r="G44" s="138">
        <v>0.64827267031295999</v>
      </c>
      <c r="H44" s="138">
        <v>1.8357451200000001E-3</v>
      </c>
      <c r="I44" s="138">
        <v>0.58042201168226915</v>
      </c>
      <c r="J44" s="138">
        <v>0.58042201168226915</v>
      </c>
      <c r="K44" s="138">
        <v>0.58042201168226915</v>
      </c>
      <c r="L44" s="138">
        <v>0.32503632654207076</v>
      </c>
      <c r="M44" s="138">
        <v>3.2301919730015372</v>
      </c>
      <c r="N44" s="138" t="s">
        <v>444</v>
      </c>
      <c r="O44" s="138">
        <v>2.3760000000000001E-3</v>
      </c>
      <c r="P44" s="138" t="s">
        <v>444</v>
      </c>
      <c r="Q44" s="138" t="s">
        <v>444</v>
      </c>
      <c r="R44" s="138">
        <v>1.188E-2</v>
      </c>
      <c r="S44" s="138">
        <v>0.40391999999999995</v>
      </c>
      <c r="T44" s="138">
        <v>1.6632000000000001E-2</v>
      </c>
      <c r="U44" s="138">
        <v>2.3760000000000001E-3</v>
      </c>
      <c r="V44" s="138">
        <v>0.23760000000000001</v>
      </c>
      <c r="W44" s="138" t="s">
        <v>444</v>
      </c>
      <c r="X44" s="138">
        <v>7.1279999999999998E-3</v>
      </c>
      <c r="Y44" s="138">
        <v>1.188E-2</v>
      </c>
      <c r="Z44" s="138" t="s">
        <v>444</v>
      </c>
      <c r="AA44" s="138" t="s">
        <v>444</v>
      </c>
      <c r="AB44" s="138">
        <v>1.9008000000000001E-2</v>
      </c>
      <c r="AC44" s="138" t="s">
        <v>429</v>
      </c>
      <c r="AD44" s="138" t="s">
        <v>429</v>
      </c>
      <c r="AE44" s="55"/>
      <c r="AF44" s="147">
        <v>10290.04238592</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3.2006144272534893</v>
      </c>
      <c r="F45" s="138">
        <v>7.7577219497141373E-2</v>
      </c>
      <c r="G45" s="138">
        <v>0.1209504358799097</v>
      </c>
      <c r="H45" s="138" t="s">
        <v>444</v>
      </c>
      <c r="I45" s="138">
        <v>4.7432928492537864E-2</v>
      </c>
      <c r="J45" s="138">
        <v>4.7432928492537864E-2</v>
      </c>
      <c r="K45" s="138">
        <v>4.7432928492537864E-2</v>
      </c>
      <c r="L45" s="138">
        <v>1.4704207832686738E-2</v>
      </c>
      <c r="M45" s="138">
        <v>0.17022658449658445</v>
      </c>
      <c r="N45" s="138">
        <v>5.7628791626447877E-3</v>
      </c>
      <c r="O45" s="138">
        <v>4.4329839712652211E-4</v>
      </c>
      <c r="P45" s="138">
        <v>1.329895191379566E-3</v>
      </c>
      <c r="Q45" s="138">
        <v>1.7731935885060884E-3</v>
      </c>
      <c r="R45" s="138">
        <v>2.2164919856326104E-3</v>
      </c>
      <c r="S45" s="138">
        <v>3.9010258947133947E-2</v>
      </c>
      <c r="T45" s="138">
        <v>4.4329839712652211E-2</v>
      </c>
      <c r="U45" s="138">
        <v>4.4329839712652207E-3</v>
      </c>
      <c r="V45" s="138">
        <v>5.3195807655182649E-2</v>
      </c>
      <c r="W45" s="138">
        <v>5.7628791626447877E-3</v>
      </c>
      <c r="X45" s="138">
        <v>8.8659679425304435E-5</v>
      </c>
      <c r="Y45" s="138">
        <v>4.4329839712652211E-4</v>
      </c>
      <c r="Z45" s="138">
        <v>4.4329839712652211E-4</v>
      </c>
      <c r="AA45" s="138">
        <v>4.4329839712652217E-5</v>
      </c>
      <c r="AB45" s="138">
        <v>1.0195863133910007E-3</v>
      </c>
      <c r="AC45" s="138">
        <v>3.5463871770121769E-3</v>
      </c>
      <c r="AD45" s="138">
        <v>1.684533909080784E-3</v>
      </c>
      <c r="AE45" s="55"/>
      <c r="AF45" s="147">
        <v>1919.8481885699953</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1.3389394408371776E-2</v>
      </c>
      <c r="J48" s="138">
        <v>0.13389394408371777</v>
      </c>
      <c r="K48" s="138">
        <v>0.33473486020929444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2.8324043979766098</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3.2143303992000001</v>
      </c>
      <c r="AL52" s="45" t="s">
        <v>132</v>
      </c>
    </row>
    <row r="53" spans="1:38" s="2" customFormat="1" ht="26.25" customHeight="1" thickBot="1" x14ac:dyDescent="0.3">
      <c r="A53" s="65" t="s">
        <v>119</v>
      </c>
      <c r="B53" s="69" t="s">
        <v>133</v>
      </c>
      <c r="C53" s="71" t="s">
        <v>134</v>
      </c>
      <c r="D53" s="68"/>
      <c r="E53" s="138" t="s">
        <v>428</v>
      </c>
      <c r="F53" s="138">
        <v>3.5297355664699648</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1.5829592997496387</v>
      </c>
      <c r="AL53" s="45" t="s">
        <v>135</v>
      </c>
    </row>
    <row r="54" spans="1:38" s="2" customFormat="1" ht="37.5" customHeight="1" thickBot="1" x14ac:dyDescent="0.3">
      <c r="A54" s="65" t="s">
        <v>119</v>
      </c>
      <c r="B54" s="69" t="s">
        <v>136</v>
      </c>
      <c r="C54" s="71" t="s">
        <v>137</v>
      </c>
      <c r="D54" s="68"/>
      <c r="E54" s="138" t="s">
        <v>428</v>
      </c>
      <c r="F54" s="138">
        <v>0.28317922417776592</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0.5156930999999999</v>
      </c>
      <c r="J57" s="138">
        <v>0.92824757999999996</v>
      </c>
      <c r="K57" s="138">
        <v>1.0313861999999998</v>
      </c>
      <c r="L57" s="138">
        <v>1.5470793E-2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3966.87</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7.1895300000000004E-3</v>
      </c>
      <c r="J58" s="138">
        <v>4.7930199999999999E-2</v>
      </c>
      <c r="K58" s="138">
        <v>9.5860399999999998E-2</v>
      </c>
      <c r="L58" s="138">
        <v>3.3071838000000008E-5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239.65100000000001</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4.3667999999999988E-3</v>
      </c>
      <c r="J59" s="138">
        <v>4.953599999999999E-3</v>
      </c>
      <c r="K59" s="138">
        <v>5.6222999999999993E-3</v>
      </c>
      <c r="L59" s="138">
        <v>8.5242960000000008E-5</v>
      </c>
      <c r="M59" s="138" t="s">
        <v>429</v>
      </c>
      <c r="N59" s="138">
        <v>0.13672160540210726</v>
      </c>
      <c r="O59" s="138">
        <v>2.3183114921573444E-4</v>
      </c>
      <c r="P59" s="138">
        <v>5.639136062004351E-4</v>
      </c>
      <c r="Q59" s="138">
        <v>1.6545968086120527E-4</v>
      </c>
      <c r="R59" s="138">
        <v>1.6545968086120529E-3</v>
      </c>
      <c r="S59" s="138">
        <v>1.6545968086120529E-3</v>
      </c>
      <c r="T59" s="138">
        <v>4.0183035431028222E-3</v>
      </c>
      <c r="U59" s="138">
        <v>1.0964986787230666E-4</v>
      </c>
      <c r="V59" s="138">
        <v>3.2973809352805583E-2</v>
      </c>
      <c r="W59" s="138">
        <v>1.4125808426966289E-2</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1.6121391401110059</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0.46143988999999996</v>
      </c>
      <c r="J60" s="138">
        <v>3.7914988999999997</v>
      </c>
      <c r="K60" s="138">
        <v>12.111153756</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161.11030299999999</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0.16941821540057589</v>
      </c>
      <c r="J61" s="138">
        <v>1.6941821540057587</v>
      </c>
      <c r="K61" s="138">
        <v>5.6579646227228961</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15540571.63916456</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5.1366181799999993E-8</v>
      </c>
      <c r="J62" s="138">
        <v>5.1366181800000004E-7</v>
      </c>
      <c r="K62" s="138">
        <v>1.0273236360000001E-6</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85.610302999999988</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3.7772130000000001E-2</v>
      </c>
      <c r="X63" s="138">
        <v>1.8235799999999996E-2</v>
      </c>
      <c r="Y63" s="138" t="s">
        <v>428</v>
      </c>
      <c r="Z63" s="138">
        <v>3.0327000000000002E-3</v>
      </c>
      <c r="AA63" s="138" t="s">
        <v>428</v>
      </c>
      <c r="AB63" s="138">
        <v>2.1268499999999996E-2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0.154</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6.5135360000000003E-3</v>
      </c>
      <c r="J71" s="138">
        <v>5.2108288000000003E-2</v>
      </c>
      <c r="K71" s="138">
        <v>0.16283839999999999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1.0257179999999999E-3</v>
      </c>
      <c r="J73" s="138">
        <v>1.4531004999999999E-3</v>
      </c>
      <c r="K73" s="138">
        <v>1.7095299999999999E-3</v>
      </c>
      <c r="L73" s="138" t="s">
        <v>428</v>
      </c>
      <c r="M73" s="138" t="s">
        <v>428</v>
      </c>
      <c r="N73" s="138">
        <v>8.591835294117646E-2</v>
      </c>
      <c r="O73" s="138">
        <v>1.7761901960784315E-3</v>
      </c>
      <c r="P73" s="138" t="s">
        <v>428</v>
      </c>
      <c r="Q73" s="138">
        <v>1.6632647058823528E-3</v>
      </c>
      <c r="R73" s="138">
        <v>6.0986372549019612E-3</v>
      </c>
      <c r="S73" s="138" t="s">
        <v>428</v>
      </c>
      <c r="T73" s="138">
        <v>2.7721078431372547E-3</v>
      </c>
      <c r="U73" s="138" t="s">
        <v>428</v>
      </c>
      <c r="V73" s="138">
        <v>0.25072107843137253</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6.7457142857142867E-4</v>
      </c>
      <c r="J74" s="138">
        <v>7.8700000000000005E-4</v>
      </c>
      <c r="K74" s="138">
        <v>1.0118571428571429E-3</v>
      </c>
      <c r="L74" s="138">
        <v>1.551514285714286E-5</v>
      </c>
      <c r="M74" s="138" t="s">
        <v>430</v>
      </c>
      <c r="N74" s="138" t="s">
        <v>430</v>
      </c>
      <c r="O74" s="138" t="s">
        <v>430</v>
      </c>
      <c r="P74" s="138" t="s">
        <v>430</v>
      </c>
      <c r="Q74" s="138" t="s">
        <v>430</v>
      </c>
      <c r="R74" s="138" t="s">
        <v>430</v>
      </c>
      <c r="S74" s="138" t="s">
        <v>430</v>
      </c>
      <c r="T74" s="138" t="s">
        <v>430</v>
      </c>
      <c r="U74" s="138" t="s">
        <v>430</v>
      </c>
      <c r="V74" s="138">
        <v>1.8760616354389206E-2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7.9999999999999996E-6</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4.9699999999999996E-3</v>
      </c>
      <c r="O80" s="138">
        <v>2.0000000000000002E-5</v>
      </c>
      <c r="P80" s="138" t="s">
        <v>428</v>
      </c>
      <c r="Q80" s="138" t="s">
        <v>428</v>
      </c>
      <c r="R80" s="138">
        <v>0.185</v>
      </c>
      <c r="S80" s="138">
        <v>4.0000000000000003E-5</v>
      </c>
      <c r="T80" s="138">
        <v>1.1630000000000001E-2</v>
      </c>
      <c r="U80" s="138" t="s">
        <v>428</v>
      </c>
      <c r="V80" s="138">
        <v>7.4999999999999997E-3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8.9985538999999992</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3979.9</v>
      </c>
      <c r="AL82" s="45" t="s">
        <v>219</v>
      </c>
    </row>
    <row r="83" spans="1:38" s="2" customFormat="1" ht="26.25" customHeight="1" thickBot="1" x14ac:dyDescent="0.3">
      <c r="A83" s="65" t="s">
        <v>53</v>
      </c>
      <c r="B83" s="76" t="s">
        <v>211</v>
      </c>
      <c r="C83" s="77" t="s">
        <v>212</v>
      </c>
      <c r="D83" s="67"/>
      <c r="E83" s="138" t="s">
        <v>444</v>
      </c>
      <c r="F83" s="138">
        <v>5.28E-2</v>
      </c>
      <c r="G83" s="138" t="s">
        <v>444</v>
      </c>
      <c r="H83" s="138" t="s">
        <v>428</v>
      </c>
      <c r="I83" s="138">
        <v>0.33</v>
      </c>
      <c r="J83" s="138">
        <v>6.6</v>
      </c>
      <c r="K83" s="138">
        <v>49.5</v>
      </c>
      <c r="L83" s="138">
        <v>1.881E-2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3.3</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6.1857279018688738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0.98843755802666922</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2.1487773000579762</v>
      </c>
      <c r="AL86" s="45" t="s">
        <v>219</v>
      </c>
    </row>
    <row r="87" spans="1:38" s="2" customFormat="1" ht="26.25" customHeight="1" thickBot="1" x14ac:dyDescent="0.3">
      <c r="A87" s="65" t="s">
        <v>208</v>
      </c>
      <c r="B87" s="71" t="s">
        <v>220</v>
      </c>
      <c r="C87" s="75" t="s">
        <v>221</v>
      </c>
      <c r="D87" s="67"/>
      <c r="E87" s="138" t="s">
        <v>428</v>
      </c>
      <c r="F87" s="138">
        <v>6.9103624058130531E-2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0.11041669994202334</v>
      </c>
      <c r="AL87" s="45" t="s">
        <v>219</v>
      </c>
    </row>
    <row r="88" spans="1:38" s="2" customFormat="1" ht="26.25" customHeight="1" thickBot="1" x14ac:dyDescent="0.3">
      <c r="A88" s="65" t="s">
        <v>208</v>
      </c>
      <c r="B88" s="71" t="s">
        <v>222</v>
      </c>
      <c r="C88" s="75" t="s">
        <v>223</v>
      </c>
      <c r="D88" s="67"/>
      <c r="E88" s="138" t="s">
        <v>444</v>
      </c>
      <c r="F88" s="138">
        <v>2.5004784225000001</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1.6642177083333329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1.5123899666666667</v>
      </c>
      <c r="G90" s="138" t="s">
        <v>428</v>
      </c>
      <c r="H90" s="138" t="s">
        <v>428</v>
      </c>
      <c r="I90" s="138">
        <v>4.3200000000000001E-3</v>
      </c>
      <c r="J90" s="138">
        <v>6.4799999999999996E-3</v>
      </c>
      <c r="K90" s="138">
        <v>7.9200000000000017E-3</v>
      </c>
      <c r="L90" s="138" t="s">
        <v>428</v>
      </c>
      <c r="M90" s="138" t="s">
        <v>428</v>
      </c>
      <c r="N90" s="138">
        <v>2.3491291980129821E-4</v>
      </c>
      <c r="O90" s="138">
        <v>3.2265148020901205E-2</v>
      </c>
      <c r="P90" s="138" t="s">
        <v>430</v>
      </c>
      <c r="Q90" s="138" t="s">
        <v>430</v>
      </c>
      <c r="R90" s="138">
        <v>0.13585325482484714</v>
      </c>
      <c r="S90" s="138">
        <v>5.5048870965484928</v>
      </c>
      <c r="T90" s="138">
        <v>0.22564376543564477</v>
      </c>
      <c r="U90" s="138">
        <v>3.2123634213791975E-2</v>
      </c>
      <c r="V90" s="138">
        <v>3.1854757980284472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7.2</v>
      </c>
      <c r="AL90" s="148" t="s">
        <v>439</v>
      </c>
    </row>
    <row r="91" spans="1:38" s="2" customFormat="1" ht="26.25" customHeight="1" thickBot="1" x14ac:dyDescent="0.3">
      <c r="A91" s="65" t="s">
        <v>208</v>
      </c>
      <c r="B91" s="69" t="s">
        <v>404</v>
      </c>
      <c r="C91" s="71" t="s">
        <v>228</v>
      </c>
      <c r="D91" s="67"/>
      <c r="E91" s="138">
        <v>1.328649585473486E-2</v>
      </c>
      <c r="F91" s="138">
        <v>3.5692824178000002E-2</v>
      </c>
      <c r="G91" s="138">
        <v>1.429278273048941E-4</v>
      </c>
      <c r="H91" s="138">
        <v>3.0604384367500004E-2</v>
      </c>
      <c r="I91" s="138">
        <v>0.20157103147126365</v>
      </c>
      <c r="J91" s="138">
        <v>0.20384178549579637</v>
      </c>
      <c r="K91" s="138">
        <v>0.20431079700857502</v>
      </c>
      <c r="L91" s="138">
        <v>7.9645144860000017E-2</v>
      </c>
      <c r="M91" s="138">
        <v>0.40667611852520863</v>
      </c>
      <c r="N91" s="138">
        <v>3.7104442585111579E-2</v>
      </c>
      <c r="O91" s="138">
        <v>3.9892616530798432E-2</v>
      </c>
      <c r="P91" s="138">
        <v>2.6976444226420415E-6</v>
      </c>
      <c r="Q91" s="138">
        <v>6.2945036528314297E-5</v>
      </c>
      <c r="R91" s="138">
        <v>7.3830268409150602E-4</v>
      </c>
      <c r="S91" s="138">
        <v>6.0835802669527483E-2</v>
      </c>
      <c r="T91" s="138">
        <v>2.1331099069022131E-2</v>
      </c>
      <c r="U91" s="138" t="s">
        <v>444</v>
      </c>
      <c r="V91" s="138">
        <v>3.2216330949858436E-2</v>
      </c>
      <c r="W91" s="138">
        <v>7.3745504500000018E-4</v>
      </c>
      <c r="X91" s="138">
        <v>6.8946100999500003E-3</v>
      </c>
      <c r="Y91" s="138">
        <v>3.3988057702499996E-3</v>
      </c>
      <c r="Z91" s="138">
        <v>3.3988057702499996E-3</v>
      </c>
      <c r="AA91" s="138">
        <v>3.3988057702499996E-3</v>
      </c>
      <c r="AB91" s="138">
        <v>1.70910274107E-2</v>
      </c>
      <c r="AC91" s="138" t="s">
        <v>444</v>
      </c>
      <c r="AD91" s="138" t="s">
        <v>444</v>
      </c>
      <c r="AE91" s="55"/>
      <c r="AF91" s="147" t="s">
        <v>428</v>
      </c>
      <c r="AG91" s="147" t="s">
        <v>428</v>
      </c>
      <c r="AH91" s="147" t="s">
        <v>428</v>
      </c>
      <c r="AI91" s="147" t="s">
        <v>428</v>
      </c>
      <c r="AJ91" s="147" t="s">
        <v>428</v>
      </c>
      <c r="AK91" s="147">
        <v>7374.5504500000006</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14.733609365152631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8.0374018322933618E-7</v>
      </c>
      <c r="X98" s="138" t="s">
        <v>428</v>
      </c>
      <c r="Y98" s="138" t="s">
        <v>428</v>
      </c>
      <c r="Z98" s="138" t="s">
        <v>428</v>
      </c>
      <c r="AA98" s="138" t="s">
        <v>428</v>
      </c>
      <c r="AB98" s="138" t="s">
        <v>428</v>
      </c>
      <c r="AC98" s="138" t="s">
        <v>428</v>
      </c>
      <c r="AD98" s="138">
        <v>3.193545630936875</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4.660662885974224E-2</v>
      </c>
      <c r="F99" s="138">
        <v>9.0586857172323949</v>
      </c>
      <c r="G99" s="138" t="s">
        <v>428</v>
      </c>
      <c r="H99" s="138">
        <v>12.011215303495145</v>
      </c>
      <c r="I99" s="138">
        <v>0.20334705217676535</v>
      </c>
      <c r="J99" s="138">
        <v>0.3121663726438843</v>
      </c>
      <c r="K99" s="138">
        <v>0.5983568021558362</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1145.6500000000001</v>
      </c>
      <c r="AL99" s="45" t="s">
        <v>245</v>
      </c>
    </row>
    <row r="100" spans="1:38" s="2" customFormat="1" ht="26.25" customHeight="1" thickBot="1" x14ac:dyDescent="0.3">
      <c r="A100" s="65" t="s">
        <v>243</v>
      </c>
      <c r="B100" s="65" t="s">
        <v>246</v>
      </c>
      <c r="C100" s="66" t="s">
        <v>408</v>
      </c>
      <c r="D100" s="79"/>
      <c r="E100" s="138">
        <v>0.68686667684651359</v>
      </c>
      <c r="F100" s="138">
        <v>26.456875847260235</v>
      </c>
      <c r="G100" s="138" t="s">
        <v>428</v>
      </c>
      <c r="H100" s="138">
        <v>34.141288168457727</v>
      </c>
      <c r="I100" s="138">
        <v>0.40758257727090869</v>
      </c>
      <c r="J100" s="138">
        <v>0.61957516602753926</v>
      </c>
      <c r="K100" s="138">
        <v>0.99339840076129926</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5825.6500000000005</v>
      </c>
      <c r="AL100" s="45" t="s">
        <v>245</v>
      </c>
    </row>
    <row r="101" spans="1:38" s="2" customFormat="1" ht="26.25" customHeight="1" thickBot="1" x14ac:dyDescent="0.3">
      <c r="A101" s="65" t="s">
        <v>243</v>
      </c>
      <c r="B101" s="65" t="s">
        <v>247</v>
      </c>
      <c r="C101" s="66" t="s">
        <v>248</v>
      </c>
      <c r="D101" s="79"/>
      <c r="E101" s="138">
        <v>6.1545125001940752E-2</v>
      </c>
      <c r="F101" s="138">
        <v>0.26608880168143678</v>
      </c>
      <c r="G101" s="138" t="s">
        <v>428</v>
      </c>
      <c r="H101" s="138">
        <v>1.2290649432160683</v>
      </c>
      <c r="I101" s="138">
        <v>1.0010391087492059E-2</v>
      </c>
      <c r="J101" s="138">
        <v>3.2975405935267953E-2</v>
      </c>
      <c r="K101" s="138">
        <v>8.2438514838169871E-2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6480.7</v>
      </c>
      <c r="AL101" s="45" t="s">
        <v>245</v>
      </c>
    </row>
    <row r="102" spans="1:38" s="2" customFormat="1" ht="26.25" customHeight="1" thickBot="1" x14ac:dyDescent="0.3">
      <c r="A102" s="65" t="s">
        <v>243</v>
      </c>
      <c r="B102" s="65" t="s">
        <v>249</v>
      </c>
      <c r="C102" s="66" t="s">
        <v>386</v>
      </c>
      <c r="D102" s="79"/>
      <c r="E102" s="138">
        <v>2.5581829961142865E-3</v>
      </c>
      <c r="F102" s="138">
        <v>1.2928678527167259</v>
      </c>
      <c r="G102" s="138" t="s">
        <v>428</v>
      </c>
      <c r="H102" s="138">
        <v>5.060782858515382</v>
      </c>
      <c r="I102" s="138">
        <v>8.8836000000000002E-3</v>
      </c>
      <c r="J102" s="138">
        <v>0.20034950000000004</v>
      </c>
      <c r="K102" s="138">
        <v>1.3599955000000001</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1728.6999999999998</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9.0543365660496623E-4</v>
      </c>
      <c r="F104" s="138">
        <v>1.2072281881272155E-3</v>
      </c>
      <c r="G104" s="138" t="s">
        <v>428</v>
      </c>
      <c r="H104" s="138">
        <v>1.239102934552393E-2</v>
      </c>
      <c r="I104" s="138">
        <v>1.399565194520548E-5</v>
      </c>
      <c r="J104" s="138">
        <v>4.6103324054794523E-5</v>
      </c>
      <c r="K104" s="138">
        <v>1.1525831013698631E-4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7.6</v>
      </c>
      <c r="AL104" s="45" t="s">
        <v>245</v>
      </c>
    </row>
    <row r="105" spans="1:38" s="2" customFormat="1" ht="26.25" customHeight="1" thickBot="1" x14ac:dyDescent="0.3">
      <c r="A105" s="65" t="s">
        <v>243</v>
      </c>
      <c r="B105" s="65" t="s">
        <v>254</v>
      </c>
      <c r="C105" s="66" t="s">
        <v>255</v>
      </c>
      <c r="D105" s="79"/>
      <c r="E105" s="138">
        <v>2.5665737372265206E-2</v>
      </c>
      <c r="F105" s="138">
        <v>0.12977851570991286</v>
      </c>
      <c r="G105" s="138" t="s">
        <v>428</v>
      </c>
      <c r="H105" s="138">
        <v>0.60131553794224335</v>
      </c>
      <c r="I105" s="138">
        <v>4.860493150684932E-3</v>
      </c>
      <c r="J105" s="138">
        <v>7.6379178082191784E-3</v>
      </c>
      <c r="K105" s="138">
        <v>1.6664547945205482E-2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70.400000000000006</v>
      </c>
      <c r="AL105" s="45" t="s">
        <v>245</v>
      </c>
    </row>
    <row r="106" spans="1:38" s="2" customFormat="1" ht="26.25" customHeight="1" thickBot="1" x14ac:dyDescent="0.3">
      <c r="A106" s="65" t="s">
        <v>243</v>
      </c>
      <c r="B106" s="65" t="s">
        <v>256</v>
      </c>
      <c r="C106" s="66" t="s">
        <v>257</v>
      </c>
      <c r="D106" s="79"/>
      <c r="E106" s="138">
        <v>1.4417091628273968E-3</v>
      </c>
      <c r="F106" s="138">
        <v>5.8303582146408258E-3</v>
      </c>
      <c r="G106" s="138" t="s">
        <v>428</v>
      </c>
      <c r="H106" s="138">
        <v>3.3777409478935413E-2</v>
      </c>
      <c r="I106" s="138">
        <v>2.8602739726027394E-4</v>
      </c>
      <c r="J106" s="138">
        <v>4.5764383561643828E-4</v>
      </c>
      <c r="K106" s="138">
        <v>9.7249315068493149E-4</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5.8</v>
      </c>
      <c r="AL106" s="45" t="s">
        <v>245</v>
      </c>
    </row>
    <row r="107" spans="1:38" s="2" customFormat="1" ht="26.25" customHeight="1" thickBot="1" x14ac:dyDescent="0.3">
      <c r="A107" s="65" t="s">
        <v>243</v>
      </c>
      <c r="B107" s="65" t="s">
        <v>258</v>
      </c>
      <c r="C107" s="66" t="s">
        <v>379</v>
      </c>
      <c r="D107" s="79"/>
      <c r="E107" s="138">
        <v>2.1274223652479999E-2</v>
      </c>
      <c r="F107" s="138">
        <v>0.31458900000000001</v>
      </c>
      <c r="G107" s="138" t="s">
        <v>428</v>
      </c>
      <c r="H107" s="138">
        <v>0.25945303193568003</v>
      </c>
      <c r="I107" s="138">
        <v>5.7198000000000006E-3</v>
      </c>
      <c r="J107" s="138">
        <v>7.6263999999999998E-2</v>
      </c>
      <c r="K107" s="138">
        <v>0.36225400000000002</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1906.6</v>
      </c>
      <c r="AL107" s="45" t="s">
        <v>245</v>
      </c>
    </row>
    <row r="108" spans="1:38" s="2" customFormat="1" ht="26.25" customHeight="1" thickBot="1" x14ac:dyDescent="0.3">
      <c r="A108" s="65" t="s">
        <v>243</v>
      </c>
      <c r="B108" s="65" t="s">
        <v>259</v>
      </c>
      <c r="C108" s="66" t="s">
        <v>380</v>
      </c>
      <c r="D108" s="79"/>
      <c r="E108" s="138">
        <v>8.1648088151219975E-2</v>
      </c>
      <c r="F108" s="138">
        <v>1.3685986799999996</v>
      </c>
      <c r="G108" s="138" t="s">
        <v>428</v>
      </c>
      <c r="H108" s="138">
        <v>1.7073302747966994</v>
      </c>
      <c r="I108" s="138">
        <v>2.5344419999999996E-2</v>
      </c>
      <c r="J108" s="138">
        <v>0.25344419999999995</v>
      </c>
      <c r="K108" s="138">
        <v>0.50688839999999991</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12672.209999999997</v>
      </c>
      <c r="AL108" s="45" t="s">
        <v>245</v>
      </c>
    </row>
    <row r="109" spans="1:38" s="2" customFormat="1" ht="26.25" customHeight="1" thickBot="1" x14ac:dyDescent="0.3">
      <c r="A109" s="65" t="s">
        <v>243</v>
      </c>
      <c r="B109" s="65" t="s">
        <v>260</v>
      </c>
      <c r="C109" s="66" t="s">
        <v>381</v>
      </c>
      <c r="D109" s="79"/>
      <c r="E109" s="138">
        <v>2.7763776368640004E-2</v>
      </c>
      <c r="F109" s="138">
        <v>0.59122799280000005</v>
      </c>
      <c r="G109" s="138" t="s">
        <v>428</v>
      </c>
      <c r="H109" s="138">
        <v>0.79874248937472025</v>
      </c>
      <c r="I109" s="138">
        <v>2.4181103999999998E-2</v>
      </c>
      <c r="J109" s="138">
        <v>0.13299607199999999</v>
      </c>
      <c r="K109" s="138">
        <v>0.13299607199999999</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1209.0551999999998</v>
      </c>
      <c r="AL109" s="45" t="s">
        <v>245</v>
      </c>
    </row>
    <row r="110" spans="1:38" s="2" customFormat="1" ht="26.25" customHeight="1" thickBot="1" x14ac:dyDescent="0.3">
      <c r="A110" s="65" t="s">
        <v>243</v>
      </c>
      <c r="B110" s="65" t="s">
        <v>261</v>
      </c>
      <c r="C110" s="66" t="s">
        <v>382</v>
      </c>
      <c r="D110" s="79"/>
      <c r="E110" s="138">
        <v>5.0831289786375513E-3</v>
      </c>
      <c r="F110" s="138">
        <v>0.17787512408999998</v>
      </c>
      <c r="G110" s="138" t="s">
        <v>428</v>
      </c>
      <c r="H110" s="138">
        <v>0.10689363497338242</v>
      </c>
      <c r="I110" s="138">
        <v>6.7337514199999988E-3</v>
      </c>
      <c r="J110" s="138">
        <v>5.2255399399999999E-2</v>
      </c>
      <c r="K110" s="138">
        <v>5.2255399399999999E-2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363.75280999999995</v>
      </c>
      <c r="AL110" s="45" t="s">
        <v>245</v>
      </c>
    </row>
    <row r="111" spans="1:38" s="2" customFormat="1" ht="26.25" customHeight="1" thickBot="1" x14ac:dyDescent="0.3">
      <c r="A111" s="65" t="s">
        <v>243</v>
      </c>
      <c r="B111" s="65" t="s">
        <v>262</v>
      </c>
      <c r="C111" s="66" t="s">
        <v>376</v>
      </c>
      <c r="D111" s="79"/>
      <c r="E111" s="138">
        <v>1.0986222312511187E-2</v>
      </c>
      <c r="F111" s="138">
        <v>0.29174587400000002</v>
      </c>
      <c r="G111" s="138" t="s">
        <v>428</v>
      </c>
      <c r="H111" s="138">
        <v>0.19238152068308978</v>
      </c>
      <c r="I111" s="138">
        <v>6.3019879999999995E-4</v>
      </c>
      <c r="J111" s="138">
        <v>1.2153833999999999E-3</v>
      </c>
      <c r="K111" s="138">
        <v>2.7008519999999997E-3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161.24733333333333</v>
      </c>
      <c r="AL111" s="45" t="s">
        <v>245</v>
      </c>
    </row>
    <row r="112" spans="1:38" s="2" customFormat="1" ht="26.25" customHeight="1" thickBot="1" x14ac:dyDescent="0.3">
      <c r="A112" s="65" t="s">
        <v>263</v>
      </c>
      <c r="B112" s="65" t="s">
        <v>264</v>
      </c>
      <c r="C112" s="66" t="s">
        <v>265</v>
      </c>
      <c r="D112" s="67"/>
      <c r="E112" s="138">
        <v>14.931491637468271</v>
      </c>
      <c r="F112" s="138" t="s">
        <v>428</v>
      </c>
      <c r="G112" s="138" t="s">
        <v>428</v>
      </c>
      <c r="H112" s="138">
        <v>18.0313056</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388079900</v>
      </c>
      <c r="AL112" s="45" t="s">
        <v>418</v>
      </c>
    </row>
    <row r="113" spans="1:38" s="2" customFormat="1" ht="26.25" customHeight="1" thickBot="1" x14ac:dyDescent="0.3">
      <c r="A113" s="65" t="s">
        <v>263</v>
      </c>
      <c r="B113" s="80" t="s">
        <v>266</v>
      </c>
      <c r="C113" s="81" t="s">
        <v>267</v>
      </c>
      <c r="D113" s="67"/>
      <c r="E113" s="138">
        <v>6.4377153826363793</v>
      </c>
      <c r="F113" s="138" t="s">
        <v>429</v>
      </c>
      <c r="G113" s="138" t="s">
        <v>428</v>
      </c>
      <c r="H113" s="138">
        <v>38.307309899326441</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167320.72070098939</v>
      </c>
      <c r="AL113" s="148" t="s">
        <v>435</v>
      </c>
    </row>
    <row r="114" spans="1:38" s="2" customFormat="1" ht="26.25" customHeight="1" thickBot="1" x14ac:dyDescent="0.3">
      <c r="A114" s="65" t="s">
        <v>263</v>
      </c>
      <c r="B114" s="80" t="s">
        <v>268</v>
      </c>
      <c r="C114" s="81" t="s">
        <v>387</v>
      </c>
      <c r="D114" s="67"/>
      <c r="E114" s="138">
        <v>5.1447251050726145E-2</v>
      </c>
      <c r="F114" s="138" t="s">
        <v>444</v>
      </c>
      <c r="G114" s="138" t="s">
        <v>428</v>
      </c>
      <c r="H114" s="138">
        <v>0.1738295</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1337150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11.356240614093414</v>
      </c>
      <c r="F116" s="138" t="s">
        <v>429</v>
      </c>
      <c r="G116" s="138" t="s">
        <v>428</v>
      </c>
      <c r="H116" s="138">
        <v>12.673661894802191</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295156.62794427742</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4.8369349999999998E-2</v>
      </c>
      <c r="J119" s="138">
        <v>1.1905625</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1628.384</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8.5876000000000008E-3</v>
      </c>
      <c r="J120" s="138">
        <v>5.3672499999999998E-2</v>
      </c>
      <c r="K120" s="138">
        <v>0.21468999999999999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2146.9</v>
      </c>
      <c r="AL120" s="148" t="s">
        <v>434</v>
      </c>
    </row>
    <row r="121" spans="1:38" s="2" customFormat="1" ht="26.25" customHeight="1" thickBot="1" x14ac:dyDescent="0.3">
      <c r="A121" s="65" t="s">
        <v>263</v>
      </c>
      <c r="B121" s="65" t="s">
        <v>279</v>
      </c>
      <c r="C121" s="71" t="s">
        <v>280</v>
      </c>
      <c r="D121" s="68"/>
      <c r="E121" s="138" t="s">
        <v>444</v>
      </c>
      <c r="F121" s="138">
        <v>4.4975044052247606</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7.9416944999999997</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0.92207513802913676</v>
      </c>
      <c r="G125" s="138" t="s">
        <v>428</v>
      </c>
      <c r="H125" s="138" t="s">
        <v>428</v>
      </c>
      <c r="I125" s="138">
        <v>6.6587109171951228E-5</v>
      </c>
      <c r="J125" s="138">
        <v>4.4189626995931261E-4</v>
      </c>
      <c r="K125" s="138">
        <v>9.3423731959434598E-4</v>
      </c>
      <c r="L125" s="138" t="s">
        <v>444</v>
      </c>
      <c r="M125" s="138" t="s">
        <v>428</v>
      </c>
      <c r="N125" s="138" t="s">
        <v>428</v>
      </c>
      <c r="O125" s="138" t="s">
        <v>428</v>
      </c>
      <c r="P125" s="138">
        <v>1.9877980730348035E-2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1946.0121870288249</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1.135392E-2</v>
      </c>
      <c r="I126" s="138" t="s">
        <v>444</v>
      </c>
      <c r="J126" s="138" t="s">
        <v>444</v>
      </c>
      <c r="K126" s="138" t="s">
        <v>444</v>
      </c>
      <c r="L126" s="138" t="s">
        <v>444</v>
      </c>
      <c r="M126" s="138">
        <v>2.6492480000000002E-2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2.855427E-2</v>
      </c>
      <c r="F129" s="138">
        <v>0.24287540000000002</v>
      </c>
      <c r="G129" s="138">
        <v>1.542587E-3</v>
      </c>
      <c r="H129" s="138" t="s">
        <v>444</v>
      </c>
      <c r="I129" s="138">
        <v>1.3128399999999999E-4</v>
      </c>
      <c r="J129" s="138">
        <v>2.2974700000000001E-4</v>
      </c>
      <c r="K129" s="138">
        <v>3.2821E-4</v>
      </c>
      <c r="L129" s="138">
        <v>4.5949400000000001E-6</v>
      </c>
      <c r="M129" s="138">
        <v>2.2974700000000002E-3</v>
      </c>
      <c r="N129" s="138">
        <v>4.2667300000000005E-2</v>
      </c>
      <c r="O129" s="138">
        <v>3.2821E-3</v>
      </c>
      <c r="P129" s="138">
        <v>1.8379760000000001E-3</v>
      </c>
      <c r="Q129" s="138">
        <v>0.60114690078577793</v>
      </c>
      <c r="R129" s="138">
        <v>0.58060103929291851</v>
      </c>
      <c r="S129" s="138">
        <v>0.32033160788574816</v>
      </c>
      <c r="T129" s="138">
        <v>4.5949400000000005E-3</v>
      </c>
      <c r="U129" s="138" t="s">
        <v>430</v>
      </c>
      <c r="V129" s="138" t="s">
        <v>444</v>
      </c>
      <c r="W129" s="138">
        <v>1.8270330999999997E-2</v>
      </c>
      <c r="X129" s="138">
        <v>7.0305265671992469E-6</v>
      </c>
      <c r="Y129" s="138">
        <v>3.0465615124530072E-5</v>
      </c>
      <c r="Z129" s="138">
        <v>3.0465615124530072E-5</v>
      </c>
      <c r="AA129" s="138" t="s">
        <v>444</v>
      </c>
      <c r="AB129" s="138">
        <v>6.7961756816259397E-5</v>
      </c>
      <c r="AC129" s="138">
        <v>2.343508855733082E-2</v>
      </c>
      <c r="AD129" s="138">
        <v>3.8843653500000005E-2</v>
      </c>
      <c r="AE129" s="55"/>
      <c r="AF129" s="147" t="s">
        <v>428</v>
      </c>
      <c r="AG129" s="147" t="s">
        <v>428</v>
      </c>
      <c r="AH129" s="147" t="s">
        <v>428</v>
      </c>
      <c r="AI129" s="147" t="s">
        <v>428</v>
      </c>
      <c r="AJ129" s="147" t="s">
        <v>428</v>
      </c>
      <c r="AK129" s="147">
        <v>32.820999999999998</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1.98E-3</v>
      </c>
      <c r="F133" s="138">
        <v>3.1199999999999999E-5</v>
      </c>
      <c r="G133" s="138">
        <v>2.7119999999999998E-4</v>
      </c>
      <c r="H133" s="138" t="s">
        <v>444</v>
      </c>
      <c r="I133" s="138">
        <v>8.3280000000000002E-5</v>
      </c>
      <c r="J133" s="138">
        <v>8.3280000000000002E-5</v>
      </c>
      <c r="K133" s="138">
        <v>9.2544E-5</v>
      </c>
      <c r="L133" s="138" t="s">
        <v>444</v>
      </c>
      <c r="M133" s="138">
        <v>3.3600000000000004E-4</v>
      </c>
      <c r="N133" s="138">
        <v>7.2072000000000011E-5</v>
      </c>
      <c r="O133" s="138">
        <v>1.2072000000000001E-5</v>
      </c>
      <c r="P133" s="138">
        <v>3.5759999999999998E-3</v>
      </c>
      <c r="Q133" s="138">
        <v>3.2663999999999998E-5</v>
      </c>
      <c r="R133" s="138">
        <v>3.2544000000000006E-5</v>
      </c>
      <c r="S133" s="138">
        <v>2.9831999999999998E-5</v>
      </c>
      <c r="T133" s="138">
        <v>4.1591999999999998E-5</v>
      </c>
      <c r="U133" s="138">
        <v>4.7472000000000002E-5</v>
      </c>
      <c r="V133" s="138">
        <v>3.8428800000000004E-4</v>
      </c>
      <c r="W133" s="138">
        <v>6.4800000000000003E-5</v>
      </c>
      <c r="X133" s="138">
        <v>3.1679999999999996E-8</v>
      </c>
      <c r="Y133" s="138">
        <v>1.7304000000000001E-8</v>
      </c>
      <c r="Z133" s="138">
        <v>1.5456E-8</v>
      </c>
      <c r="AA133" s="138">
        <v>1.6776000000000001E-8</v>
      </c>
      <c r="AB133" s="138">
        <v>8.1216000000000004E-8</v>
      </c>
      <c r="AC133" s="138">
        <v>3.5999999999999997E-4</v>
      </c>
      <c r="AD133" s="138">
        <v>9.8400000000000007E-4</v>
      </c>
      <c r="AE133" s="55"/>
      <c r="AF133" s="147" t="s">
        <v>428</v>
      </c>
      <c r="AG133" s="147" t="s">
        <v>428</v>
      </c>
      <c r="AH133" s="147" t="s">
        <v>428</v>
      </c>
      <c r="AI133" s="147" t="s">
        <v>428</v>
      </c>
      <c r="AJ133" s="147" t="s">
        <v>428</v>
      </c>
      <c r="AK133" s="147">
        <v>2400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0.42179639759999998</v>
      </c>
      <c r="X135" s="138">
        <v>1.2583592528399998E-4</v>
      </c>
      <c r="Y135" s="138">
        <v>5.6942513675999995E-4</v>
      </c>
      <c r="Z135" s="138">
        <v>5.6942513675999995E-4</v>
      </c>
      <c r="AA135" s="138" t="s">
        <v>444</v>
      </c>
      <c r="AB135" s="138">
        <v>1.2646861988039998E-3</v>
      </c>
      <c r="AC135" s="138" t="s">
        <v>444</v>
      </c>
      <c r="AD135" s="138">
        <v>0.71705387591999992</v>
      </c>
      <c r="AE135" s="55"/>
      <c r="AF135" s="147" t="s">
        <v>428</v>
      </c>
      <c r="AG135" s="147" t="s">
        <v>428</v>
      </c>
      <c r="AH135" s="147" t="s">
        <v>428</v>
      </c>
      <c r="AI135" s="147" t="s">
        <v>428</v>
      </c>
      <c r="AJ135" s="147" t="s">
        <v>428</v>
      </c>
      <c r="AK135" s="147">
        <v>1.4059879919999998</v>
      </c>
      <c r="AL135" s="148" t="s">
        <v>432</v>
      </c>
    </row>
    <row r="136" spans="1:38" s="2" customFormat="1" ht="26.25" customHeight="1" thickBot="1" x14ac:dyDescent="0.3">
      <c r="A136" s="65" t="s">
        <v>288</v>
      </c>
      <c r="B136" s="65" t="s">
        <v>313</v>
      </c>
      <c r="C136" s="66" t="s">
        <v>314</v>
      </c>
      <c r="D136" s="67"/>
      <c r="E136" s="138" t="s">
        <v>428</v>
      </c>
      <c r="F136" s="138">
        <v>5.6514394305000014E-3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0.34810166000000003</v>
      </c>
      <c r="J139" s="138">
        <v>0.34810166000000003</v>
      </c>
      <c r="K139" s="138">
        <v>0.34810166000000003</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8.3570058405926737</v>
      </c>
      <c r="X139" s="138">
        <v>2.2253660987877354E-2</v>
      </c>
      <c r="Y139" s="138">
        <v>5.831985715743989E-2</v>
      </c>
      <c r="Z139" s="138">
        <v>4.8646485138519865E-2</v>
      </c>
      <c r="AA139" s="138">
        <v>8.7970756219969226E-4</v>
      </c>
      <c r="AB139" s="138">
        <v>0.13009971084603678</v>
      </c>
      <c r="AC139" s="138" t="s">
        <v>444</v>
      </c>
      <c r="AD139" s="138">
        <v>59.082665304987223</v>
      </c>
      <c r="AE139" s="55"/>
      <c r="AF139" s="147" t="s">
        <v>428</v>
      </c>
      <c r="AG139" s="147" t="s">
        <v>428</v>
      </c>
      <c r="AH139" s="147" t="s">
        <v>428</v>
      </c>
      <c r="AI139" s="147" t="s">
        <v>428</v>
      </c>
      <c r="AJ139" s="147" t="s">
        <v>428</v>
      </c>
      <c r="AK139" s="147">
        <v>2.0030000000000001</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170.29849652242046</v>
      </c>
      <c r="F141" s="19">
        <f t="shared" ref="F141:AD141" si="0">SUM(F14:F140)</f>
        <v>126.37900681909403</v>
      </c>
      <c r="G141" s="19">
        <f t="shared" si="0"/>
        <v>83.090428295299915</v>
      </c>
      <c r="H141" s="19">
        <f t="shared" si="0"/>
        <v>127.41968936757438</v>
      </c>
      <c r="I141" s="19">
        <f t="shared" si="0"/>
        <v>18.220011860716561</v>
      </c>
      <c r="J141" s="19">
        <f t="shared" si="0"/>
        <v>33.731999996376466</v>
      </c>
      <c r="K141" s="19">
        <f t="shared" si="0"/>
        <v>92.994573480846526</v>
      </c>
      <c r="L141" s="19">
        <f t="shared" si="0"/>
        <v>3.5790631461117455</v>
      </c>
      <c r="M141" s="19">
        <f t="shared" si="0"/>
        <v>302.93741055526618</v>
      </c>
      <c r="N141" s="19">
        <f t="shared" si="0"/>
        <v>14.324402934460876</v>
      </c>
      <c r="O141" s="19">
        <f t="shared" si="0"/>
        <v>0.33865113169509886</v>
      </c>
      <c r="P141" s="19">
        <f t="shared" si="0"/>
        <v>0.47536155865005852</v>
      </c>
      <c r="Q141" s="19">
        <f t="shared" si="0"/>
        <v>1.6949123178375176</v>
      </c>
      <c r="R141" s="19">
        <f>SUM(R14:R140)</f>
        <v>4.2805301570432421</v>
      </c>
      <c r="S141" s="19">
        <f t="shared" si="0"/>
        <v>44.118111091395399</v>
      </c>
      <c r="T141" s="19">
        <f t="shared" si="0"/>
        <v>20.676478158153476</v>
      </c>
      <c r="U141" s="19">
        <f t="shared" si="0"/>
        <v>5.0411189989932685</v>
      </c>
      <c r="V141" s="19">
        <f t="shared" si="0"/>
        <v>28.839233980019898</v>
      </c>
      <c r="W141" s="19">
        <f t="shared" si="0"/>
        <v>26.427883766219196</v>
      </c>
      <c r="X141" s="19">
        <f t="shared" si="0"/>
        <v>3.3921718794374778</v>
      </c>
      <c r="Y141" s="19">
        <f t="shared" si="0"/>
        <v>6.0235854308985575</v>
      </c>
      <c r="Z141" s="19">
        <f t="shared" si="0"/>
        <v>2.7194685213241501</v>
      </c>
      <c r="AA141" s="19">
        <f t="shared" si="0"/>
        <v>2.1599591364287511</v>
      </c>
      <c r="AB141" s="19">
        <f t="shared" si="0"/>
        <v>14.295184968088936</v>
      </c>
      <c r="AC141" s="19">
        <f t="shared" si="0"/>
        <v>8.5297358354621977</v>
      </c>
      <c r="AD141" s="19">
        <f t="shared" si="0"/>
        <v>67.594146978280179</v>
      </c>
      <c r="AE141" s="56"/>
      <c r="AF141" s="145">
        <f>SUM(AF14:AF140)</f>
        <v>316951.12714681349</v>
      </c>
      <c r="AG141" s="145">
        <f t="shared" ref="AG141:AI141" si="1">SUM(AG14:AG140)</f>
        <v>107800.67733857781</v>
      </c>
      <c r="AH141" s="145">
        <f t="shared" si="1"/>
        <v>155135.37570734197</v>
      </c>
      <c r="AI141" s="145">
        <f t="shared" si="1"/>
        <v>4981.2603712516193</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13.043209673237614</v>
      </c>
      <c r="F143" s="139">
        <v>11.104283092773276</v>
      </c>
      <c r="G143" s="139">
        <v>0.54816051879491912</v>
      </c>
      <c r="H143" s="139">
        <v>1.6683052209211424</v>
      </c>
      <c r="I143" s="139">
        <v>0.31970370368729706</v>
      </c>
      <c r="J143" s="139">
        <v>0.31970370368729673</v>
      </c>
      <c r="K143" s="139">
        <v>0.31970370368729673</v>
      </c>
      <c r="L143" s="139">
        <v>0.20849384786689962</v>
      </c>
      <c r="M143" s="139">
        <v>128.75057635569206</v>
      </c>
      <c r="N143" s="139">
        <v>3.9030055495869966</v>
      </c>
      <c r="O143" s="139">
        <v>3.0316625301135455E-4</v>
      </c>
      <c r="P143" s="139">
        <v>1.3840774087075342E-2</v>
      </c>
      <c r="Q143" s="139">
        <v>4.5997371616568337E-4</v>
      </c>
      <c r="R143" s="139">
        <v>1.0996878221534109E-2</v>
      </c>
      <c r="S143" s="139">
        <v>7.7772942994586824E-3</v>
      </c>
      <c r="T143" s="139">
        <v>3.4080468599008043E-3</v>
      </c>
      <c r="U143" s="139">
        <v>3.1361492630865742E-4</v>
      </c>
      <c r="V143" s="139">
        <v>5.2059923039847543E-2</v>
      </c>
      <c r="W143" s="139">
        <v>0.98529800000000001</v>
      </c>
      <c r="X143" s="139">
        <v>1.6137596913100002E-2</v>
      </c>
      <c r="Y143" s="139">
        <v>1.8572434782599997E-2</v>
      </c>
      <c r="Z143" s="139">
        <v>1.3469325775000001E-2</v>
      </c>
      <c r="AA143" s="139">
        <v>1.8203890529799999E-2</v>
      </c>
      <c r="AB143" s="139">
        <v>6.6383248000499995E-2</v>
      </c>
      <c r="AC143" s="139">
        <v>9.8529780000000005E-4</v>
      </c>
      <c r="AD143" s="139">
        <v>1.9743699999999999E-4</v>
      </c>
      <c r="AE143" s="58"/>
      <c r="AF143" s="144">
        <v>74465.688819341129</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6.9854900419083883</v>
      </c>
      <c r="F144" s="139">
        <v>0.75700453977615545</v>
      </c>
      <c r="G144" s="139">
        <v>0.24572146184549168</v>
      </c>
      <c r="H144" s="139">
        <v>1.1748577738594444E-2</v>
      </c>
      <c r="I144" s="139">
        <v>0.72492271907230277</v>
      </c>
      <c r="J144" s="139">
        <v>0.72492271907230288</v>
      </c>
      <c r="K144" s="139">
        <v>0.72492271907230288</v>
      </c>
      <c r="L144" s="139">
        <v>0.5207038234979291</v>
      </c>
      <c r="M144" s="139">
        <v>3.5272777698105573</v>
      </c>
      <c r="N144" s="139">
        <v>1.7180593846139448E-2</v>
      </c>
      <c r="O144" s="139">
        <v>2.4624948466472116E-5</v>
      </c>
      <c r="P144" s="139">
        <v>2.5308052187626193E-3</v>
      </c>
      <c r="Q144" s="139">
        <v>4.8614382383476824E-5</v>
      </c>
      <c r="R144" s="139">
        <v>4.0102037090977887E-3</v>
      </c>
      <c r="S144" s="139">
        <v>2.6909449626252861E-3</v>
      </c>
      <c r="T144" s="139">
        <v>1.0803251210789951E-4</v>
      </c>
      <c r="U144" s="139">
        <v>4.7978867834009435E-5</v>
      </c>
      <c r="V144" s="139">
        <v>8.6171307736376702E-3</v>
      </c>
      <c r="W144" s="139">
        <v>0.40294269999999999</v>
      </c>
      <c r="X144" s="139">
        <v>1.25132482801E-2</v>
      </c>
      <c r="Y144" s="139">
        <v>1.40259953374E-2</v>
      </c>
      <c r="Z144" s="139">
        <v>1.10006111826E-2</v>
      </c>
      <c r="AA144" s="139">
        <v>1.1661083843800001E-2</v>
      </c>
      <c r="AB144" s="139">
        <v>4.9200938643900002E-2</v>
      </c>
      <c r="AC144" s="139">
        <v>4.0294279999999999E-4</v>
      </c>
      <c r="AD144" s="139">
        <v>8.1454500000000004E-5</v>
      </c>
      <c r="AE144" s="58"/>
      <c r="AF144" s="144">
        <v>20511.991459251018</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28.123668085400183</v>
      </c>
      <c r="F145" s="139">
        <v>1.1566965435412853</v>
      </c>
      <c r="G145" s="139">
        <v>0.42477972806998432</v>
      </c>
      <c r="H145" s="139">
        <v>1.1110368621544906E-2</v>
      </c>
      <c r="I145" s="139">
        <v>0.7160547403497648</v>
      </c>
      <c r="J145" s="139">
        <v>0.71605474034976491</v>
      </c>
      <c r="K145" s="139">
        <v>0.71605474034976491</v>
      </c>
      <c r="L145" s="139">
        <v>0.44420365936292339</v>
      </c>
      <c r="M145" s="139">
        <v>5.7628506741007817</v>
      </c>
      <c r="N145" s="139">
        <v>3.8851880708431759E-3</v>
      </c>
      <c r="O145" s="139">
        <v>4.0911129012985823E-5</v>
      </c>
      <c r="P145" s="139">
        <v>4.3202733357121537E-3</v>
      </c>
      <c r="Q145" s="139">
        <v>8.1691807308656911E-5</v>
      </c>
      <c r="R145" s="139">
        <v>6.9187570835114089E-3</v>
      </c>
      <c r="S145" s="139">
        <v>4.6399962262117867E-3</v>
      </c>
      <c r="T145" s="139">
        <v>1.656012768116643E-4</v>
      </c>
      <c r="U145" s="139">
        <v>8.1561356591342175E-5</v>
      </c>
      <c r="V145" s="139">
        <v>1.467713066492215E-2</v>
      </c>
      <c r="W145" s="139">
        <v>0.24154040000000002</v>
      </c>
      <c r="X145" s="139">
        <v>3.4505773815000002E-3</v>
      </c>
      <c r="Y145" s="139">
        <v>2.0895163032400001E-2</v>
      </c>
      <c r="Z145" s="139">
        <v>2.3348906948500003E-2</v>
      </c>
      <c r="AA145" s="139">
        <v>5.3675648155999999E-3</v>
      </c>
      <c r="AB145" s="139">
        <v>5.3062212178000008E-2</v>
      </c>
      <c r="AC145" s="139">
        <v>2.1406880000000001E-4</v>
      </c>
      <c r="AD145" s="139">
        <v>4.7411899999999999E-5</v>
      </c>
      <c r="AE145" s="58"/>
      <c r="AF145" s="144">
        <v>35268.027600938556</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5.5605907867958916E-2</v>
      </c>
      <c r="F146" s="139">
        <v>0.3278213519639559</v>
      </c>
      <c r="G146" s="139">
        <v>1.677152206989169E-3</v>
      </c>
      <c r="H146" s="139">
        <v>3.2796607602930927E-4</v>
      </c>
      <c r="I146" s="139">
        <v>7.3096575990185073E-3</v>
      </c>
      <c r="J146" s="139">
        <v>7.3096575990185082E-3</v>
      </c>
      <c r="K146" s="139">
        <v>7.3096575990185082E-3</v>
      </c>
      <c r="L146" s="139">
        <v>1.0670367438374662E-3</v>
      </c>
      <c r="M146" s="139">
        <v>2.5534680635751381</v>
      </c>
      <c r="N146" s="139">
        <v>1.4908762432346657E-2</v>
      </c>
      <c r="O146" s="139">
        <v>1.0314324825152062E-4</v>
      </c>
      <c r="P146" s="139">
        <v>4.8637414002685895E-5</v>
      </c>
      <c r="Q146" s="139">
        <v>1.677152206989169E-6</v>
      </c>
      <c r="R146" s="139">
        <v>4.647997617370652E-4</v>
      </c>
      <c r="S146" s="139">
        <v>1.7432079255690656E-2</v>
      </c>
      <c r="T146" s="139">
        <v>7.2636297631068956E-4</v>
      </c>
      <c r="U146" s="139">
        <v>1.026957695375724E-4</v>
      </c>
      <c r="V146" s="139">
        <v>1.0257232593743275E-2</v>
      </c>
      <c r="W146" s="139">
        <v>4.8415000000000003E-3</v>
      </c>
      <c r="X146" s="139">
        <v>6.1605319999999999E-5</v>
      </c>
      <c r="Y146" s="139">
        <v>9.6488135000000004E-5</v>
      </c>
      <c r="Z146" s="139">
        <v>4.2859047300000001E-5</v>
      </c>
      <c r="AA146" s="139">
        <v>1.106581212E-4</v>
      </c>
      <c r="AB146" s="139">
        <v>3.1161062350000004E-4</v>
      </c>
      <c r="AC146" s="139">
        <v>4.8415000000000001E-6</v>
      </c>
      <c r="AD146" s="139">
        <v>2.9830000000000001E-6</v>
      </c>
      <c r="AE146" s="58"/>
      <c r="AF146" s="144">
        <v>250.3808040489634</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2.2492535091381538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0.5007725031482293</v>
      </c>
      <c r="J148" s="139">
        <v>0.96667454910655604</v>
      </c>
      <c r="K148" s="139">
        <v>1.2347623179590306</v>
      </c>
      <c r="L148" s="139">
        <v>0.113507588878728</v>
      </c>
      <c r="M148" s="139" t="s">
        <v>428</v>
      </c>
      <c r="N148" s="139">
        <v>3.7210496561723403</v>
      </c>
      <c r="O148" s="139">
        <v>1.6321708427199912E-2</v>
      </c>
      <c r="P148" s="139">
        <v>0</v>
      </c>
      <c r="Q148" s="139">
        <v>4.2546183612700843E-2</v>
      </c>
      <c r="R148" s="139">
        <v>1.3885689340489473</v>
      </c>
      <c r="S148" s="139">
        <v>30.485044461934059</v>
      </c>
      <c r="T148" s="139">
        <v>0.21347275578113559</v>
      </c>
      <c r="U148" s="139">
        <v>2.469524635918062E-2</v>
      </c>
      <c r="V148" s="139">
        <v>9.9172886260423638</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0.23614746991595992</v>
      </c>
      <c r="J149" s="139">
        <v>0.43731012947399989</v>
      </c>
      <c r="K149" s="139">
        <v>0.87462025894799977</v>
      </c>
      <c r="L149" s="139">
        <v>9.2709747448487968E-3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158.87317163033902</v>
      </c>
      <c r="F152" s="13">
        <f t="shared" ref="F152:AD152" si="2">SUM(F$141, F$151, IF(AND(ISNUMBER(SEARCH($B$4,"AT|BE|CH|GB|IE|LT|LU|NL")),SUM(F$143:F$149)&gt;0),SUM(F$143:F$149)-SUM(F$27:F$33),0))</f>
        <v>122.63120384266098</v>
      </c>
      <c r="G152" s="13">
        <f t="shared" si="2"/>
        <v>82.839013438391461</v>
      </c>
      <c r="H152" s="13">
        <f t="shared" si="2"/>
        <v>127.2831263974313</v>
      </c>
      <c r="I152" s="13">
        <f t="shared" si="2"/>
        <v>17.598317682826526</v>
      </c>
      <c r="J152" s="13">
        <f t="shared" si="2"/>
        <v>32.98984248897213</v>
      </c>
      <c r="K152" s="13">
        <f t="shared" si="2"/>
        <v>92.122309104299291</v>
      </c>
      <c r="L152" s="13">
        <f t="shared" si="2"/>
        <v>3.2267971470994574</v>
      </c>
      <c r="M152" s="13">
        <f t="shared" si="2"/>
        <v>291.14844034980115</v>
      </c>
      <c r="N152" s="13">
        <f t="shared" si="2"/>
        <v>13.393576219436945</v>
      </c>
      <c r="O152" s="13">
        <f t="shared" si="2"/>
        <v>0.33571695443781213</v>
      </c>
      <c r="P152" s="13">
        <f t="shared" si="2"/>
        <v>0.47223144688866187</v>
      </c>
      <c r="Q152" s="13">
        <f t="shared" si="2"/>
        <v>1.6873135679631686</v>
      </c>
      <c r="R152" s="13">
        <f t="shared" si="2"/>
        <v>4.0305965624317057</v>
      </c>
      <c r="S152" s="13">
        <f t="shared" si="2"/>
        <v>38.720461843909007</v>
      </c>
      <c r="T152" s="13">
        <f t="shared" si="2"/>
        <v>20.638354140000875</v>
      </c>
      <c r="U152" s="13">
        <f t="shared" si="2"/>
        <v>5.036689411534728</v>
      </c>
      <c r="V152" s="13">
        <f t="shared" si="2"/>
        <v>27.076416069426053</v>
      </c>
      <c r="W152" s="13">
        <f t="shared" si="2"/>
        <v>26.125877966219196</v>
      </c>
      <c r="X152" s="13">
        <f t="shared" si="2"/>
        <v>3.3849931563396778</v>
      </c>
      <c r="Y152" s="13">
        <f t="shared" si="2"/>
        <v>6.0106766017852573</v>
      </c>
      <c r="Z152" s="13">
        <f t="shared" si="2"/>
        <v>2.70744720097625</v>
      </c>
      <c r="AA152" s="13">
        <f t="shared" si="2"/>
        <v>2.1524402234799513</v>
      </c>
      <c r="AB152" s="13">
        <f t="shared" si="2"/>
        <v>14.255557182581136</v>
      </c>
      <c r="AC152" s="13">
        <f t="shared" si="2"/>
        <v>8.5294415300621971</v>
      </c>
      <c r="AD152" s="13">
        <f t="shared" si="2"/>
        <v>67.594086390180181</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158.87317163033902</v>
      </c>
      <c r="F154" s="13">
        <f>SUM(F$141, F$153, -1 * IF(OR($B$6=2005,$B$6&gt;=2020),SUM(F$99:F$122),0), IF(AND(ISNUMBER(SEARCH($B$4,"AT|BE|CH|GB|IE|LT|LU|NL")),SUM(F$143:F$149)&gt;0),SUM(F$143:F$149)-SUM(F$27:F$33),0))</f>
        <v>122.63120384266098</v>
      </c>
      <c r="G154" s="13">
        <f>SUM(G$141, G$153, IF(AND(ISNUMBER(SEARCH($B$4,"AT|BE|CH|GB|IE|LT|LU|NL")),SUM(G$143:G$149)&gt;0),SUM(G$143:G$149)-SUM(G$27:G$33),0))</f>
        <v>82.839013438391461</v>
      </c>
      <c r="H154" s="13">
        <f>SUM(H$141, H$153, IF(AND(ISNUMBER(SEARCH($B$4,"AT|BE|CH|GB|IE|LT|LU|NL")),SUM(H$143:H$149)&gt;0),SUM(H$143:H$149)-SUM(H$27:H$33),0))</f>
        <v>127.2831263974313</v>
      </c>
      <c r="I154" s="13">
        <f t="shared" ref="I154:AD154" si="3">SUM(I$141, I$153, IF(AND(ISNUMBER(SEARCH($B$4,"AT|BE|CH|GB|IE|LT|LU|NL")),SUM(I$143:I$149)&gt;0),SUM(I$143:I$149)-SUM(I$27:I$33),0))</f>
        <v>17.598317682826526</v>
      </c>
      <c r="J154" s="13">
        <f t="shared" si="3"/>
        <v>32.98984248897213</v>
      </c>
      <c r="K154" s="13">
        <f t="shared" si="3"/>
        <v>92.122309104299291</v>
      </c>
      <c r="L154" s="13">
        <f t="shared" si="3"/>
        <v>3.2267971470994574</v>
      </c>
      <c r="M154" s="13">
        <f t="shared" si="3"/>
        <v>291.14844034980115</v>
      </c>
      <c r="N154" s="13">
        <f t="shared" si="3"/>
        <v>13.393576219436945</v>
      </c>
      <c r="O154" s="13">
        <f t="shared" si="3"/>
        <v>0.33571695443781213</v>
      </c>
      <c r="P154" s="13">
        <f t="shared" si="3"/>
        <v>0.47223144688866187</v>
      </c>
      <c r="Q154" s="13">
        <f t="shared" si="3"/>
        <v>1.6873135679631686</v>
      </c>
      <c r="R154" s="13">
        <f t="shared" si="3"/>
        <v>4.0305965624317057</v>
      </c>
      <c r="S154" s="13">
        <f t="shared" si="3"/>
        <v>38.720461843909007</v>
      </c>
      <c r="T154" s="13">
        <f t="shared" si="3"/>
        <v>20.638354140000875</v>
      </c>
      <c r="U154" s="13">
        <f t="shared" si="3"/>
        <v>5.036689411534728</v>
      </c>
      <c r="V154" s="13">
        <f t="shared" si="3"/>
        <v>27.076416069426053</v>
      </c>
      <c r="W154" s="13">
        <f t="shared" si="3"/>
        <v>26.125877966219196</v>
      </c>
      <c r="X154" s="13">
        <f t="shared" si="3"/>
        <v>3.3849931563396778</v>
      </c>
      <c r="Y154" s="13">
        <f t="shared" si="3"/>
        <v>6.0106766017852573</v>
      </c>
      <c r="Z154" s="13">
        <f t="shared" si="3"/>
        <v>2.70744720097625</v>
      </c>
      <c r="AA154" s="13">
        <f t="shared" si="3"/>
        <v>2.1524402234799513</v>
      </c>
      <c r="AB154" s="13">
        <f t="shared" si="3"/>
        <v>14.255557182581136</v>
      </c>
      <c r="AC154" s="13">
        <f t="shared" si="3"/>
        <v>8.5294415300621971</v>
      </c>
      <c r="AD154" s="13">
        <f t="shared" si="3"/>
        <v>67.594086390180181</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8.7163936630953991</v>
      </c>
      <c r="F157" s="141">
        <v>0.3021716395449876</v>
      </c>
      <c r="G157" s="141">
        <v>0.53980291758597521</v>
      </c>
      <c r="H157" s="141" t="s">
        <v>444</v>
      </c>
      <c r="I157" s="141">
        <v>0.10380082111755427</v>
      </c>
      <c r="J157" s="141">
        <v>0.10380082111755427</v>
      </c>
      <c r="K157" s="141">
        <v>0.10380082111755427</v>
      </c>
      <c r="L157" s="141">
        <v>4.9824394136426052E-2</v>
      </c>
      <c r="M157" s="141">
        <v>2.4713308011093122</v>
      </c>
      <c r="N157" s="141">
        <v>2.2671499399918079E-3</v>
      </c>
      <c r="O157" s="141">
        <v>1.7003624549938559E-4</v>
      </c>
      <c r="P157" s="141">
        <v>3.4007249099877114E-3</v>
      </c>
      <c r="Q157" s="141">
        <v>8.5018122749692786E-4</v>
      </c>
      <c r="R157" s="141">
        <v>5.6678748499795206E-3</v>
      </c>
      <c r="S157" s="141">
        <v>6.2346623349774722E-3</v>
      </c>
      <c r="T157" s="141">
        <v>2.267149939991808E-4</v>
      </c>
      <c r="U157" s="141">
        <v>3.1173311674887361E-3</v>
      </c>
      <c r="V157" s="141">
        <v>0.82184185324703041</v>
      </c>
      <c r="W157" s="141" t="s">
        <v>444</v>
      </c>
      <c r="X157" s="141" t="s">
        <v>444</v>
      </c>
      <c r="Y157" s="141" t="s">
        <v>444</v>
      </c>
      <c r="Z157" s="141" t="s">
        <v>444</v>
      </c>
      <c r="AA157" s="141" t="s">
        <v>444</v>
      </c>
      <c r="AB157" s="141" t="s">
        <v>444</v>
      </c>
      <c r="AC157" s="141" t="s">
        <v>444</v>
      </c>
      <c r="AD157" s="141" t="s">
        <v>444</v>
      </c>
      <c r="AE157" s="58"/>
      <c r="AF157" s="142">
        <v>28339.374249897599</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0.23342962050234561</v>
      </c>
      <c r="F158" s="141">
        <v>5.7608141368640387E-3</v>
      </c>
      <c r="G158" s="141">
        <v>1.1616060519250763E-2</v>
      </c>
      <c r="H158" s="141" t="s">
        <v>444</v>
      </c>
      <c r="I158" s="141">
        <v>1.2478051667257871E-3</v>
      </c>
      <c r="J158" s="141">
        <v>1.2478051667257871E-3</v>
      </c>
      <c r="K158" s="141">
        <v>1.2478051667257871E-3</v>
      </c>
      <c r="L158" s="141">
        <v>5.9894648002837766E-4</v>
      </c>
      <c r="M158" s="141">
        <v>8.1087315991132378E-2</v>
      </c>
      <c r="N158" s="141">
        <v>4.8822705305222552E-5</v>
      </c>
      <c r="O158" s="141">
        <v>3.6617028978916913E-6</v>
      </c>
      <c r="P158" s="141">
        <v>7.3234057957833828E-5</v>
      </c>
      <c r="Q158" s="141">
        <v>1.8308514489458457E-5</v>
      </c>
      <c r="R158" s="141">
        <v>1.2205676326305639E-4</v>
      </c>
      <c r="S158" s="141">
        <v>1.3426243958936202E-4</v>
      </c>
      <c r="T158" s="141">
        <v>4.8822705305222554E-6</v>
      </c>
      <c r="U158" s="141">
        <v>6.7131219794681009E-5</v>
      </c>
      <c r="V158" s="141">
        <v>1.7698230673143175E-2</v>
      </c>
      <c r="W158" s="141" t="s">
        <v>444</v>
      </c>
      <c r="X158" s="141" t="s">
        <v>444</v>
      </c>
      <c r="Y158" s="141" t="s">
        <v>444</v>
      </c>
      <c r="Z158" s="141" t="s">
        <v>444</v>
      </c>
      <c r="AA158" s="141" t="s">
        <v>444</v>
      </c>
      <c r="AB158" s="141" t="s">
        <v>444</v>
      </c>
      <c r="AC158" s="141" t="s">
        <v>444</v>
      </c>
      <c r="AD158" s="141" t="s">
        <v>444</v>
      </c>
      <c r="AE158" s="58"/>
      <c r="AF158" s="143">
        <v>610.28381631528191</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11.869301594732816</v>
      </c>
      <c r="F159" s="141">
        <v>0.29413</v>
      </c>
      <c r="G159" s="141">
        <v>3.8547135077472001</v>
      </c>
      <c r="H159" s="141" t="s">
        <v>444</v>
      </c>
      <c r="I159" s="141">
        <v>0.37754739725583242</v>
      </c>
      <c r="J159" s="141">
        <v>0.44413624666069007</v>
      </c>
      <c r="K159" s="141">
        <v>0.44413624666069007</v>
      </c>
      <c r="L159" s="141">
        <v>7.446220008557014E-2</v>
      </c>
      <c r="M159" s="141">
        <v>0.64576</v>
      </c>
      <c r="N159" s="141">
        <v>2.5430000000000001E-2</v>
      </c>
      <c r="O159" s="141">
        <v>2.3500000000000001E-3</v>
      </c>
      <c r="P159" s="141">
        <v>4.4900000000000001E-3</v>
      </c>
      <c r="Q159" s="141">
        <v>4.7800000000000002E-2</v>
      </c>
      <c r="R159" s="141">
        <v>5.1429999999999997E-2</v>
      </c>
      <c r="S159" s="141">
        <v>0.17415999999999998</v>
      </c>
      <c r="T159" s="141">
        <v>2.1550000000000002</v>
      </c>
      <c r="U159" s="141">
        <v>2.4140000000000002E-2</v>
      </c>
      <c r="V159" s="141">
        <v>0.20519999999999999</v>
      </c>
      <c r="W159" s="141">
        <v>4.3990000000000001E-2</v>
      </c>
      <c r="X159" s="141">
        <v>5.3399999999999997E-4</v>
      </c>
      <c r="Y159" s="141">
        <v>2.9899999999999996E-3</v>
      </c>
      <c r="Z159" s="141">
        <v>2.3500000000000001E-3</v>
      </c>
      <c r="AA159" s="141">
        <v>6.829999999999999E-4</v>
      </c>
      <c r="AB159" s="141">
        <v>6.5569999999999986E-3</v>
      </c>
      <c r="AC159" s="141" t="s">
        <v>444</v>
      </c>
      <c r="AD159" s="141">
        <v>4.0545999999999999E-2</v>
      </c>
      <c r="AE159" s="58"/>
      <c r="AF159" s="143">
        <v>7273.0744992000009</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1.0612344366785946</v>
      </c>
      <c r="X163" s="22">
        <v>7.6408879440858808</v>
      </c>
      <c r="Y163" s="22">
        <v>4.9878018523893948</v>
      </c>
      <c r="Z163" s="22">
        <v>2.4408392043607678</v>
      </c>
      <c r="AA163" s="22">
        <v>2.8653329790322055</v>
      </c>
      <c r="AB163" s="22">
        <v>17.934861979868248</v>
      </c>
      <c r="AC163" s="22" t="s">
        <v>444</v>
      </c>
      <c r="AD163" s="22">
        <v>0.30775798663679244</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EC0B2-A044-48E4-BFFD-1895D06BD5A7}">
  <sheetPr codeName="Sheet16"/>
  <dimension ref="A1:AL170"/>
  <sheetViews>
    <sheetView zoomScale="75" zoomScaleNormal="75" workbookViewId="0">
      <pane xSplit="4" ySplit="13" topLeftCell="Y110"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2004</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32.332900719629599</v>
      </c>
      <c r="F14" s="138">
        <v>0.37535835721235611</v>
      </c>
      <c r="G14" s="138">
        <v>44.002023700849321</v>
      </c>
      <c r="H14" s="138" t="s">
        <v>444</v>
      </c>
      <c r="I14" s="138">
        <v>1.0308764675502722</v>
      </c>
      <c r="J14" s="138">
        <v>1.417931742483272</v>
      </c>
      <c r="K14" s="138">
        <v>1.8282691753572722</v>
      </c>
      <c r="L14" s="138">
        <v>4.0941447989896004E-2</v>
      </c>
      <c r="M14" s="138">
        <v>22.084832551677881</v>
      </c>
      <c r="N14" s="138">
        <v>0.76793129557374873</v>
      </c>
      <c r="O14" s="138">
        <v>0.11467602537874479</v>
      </c>
      <c r="P14" s="138">
        <v>0.14152564915092611</v>
      </c>
      <c r="Q14" s="138">
        <v>0.73642402307718446</v>
      </c>
      <c r="R14" s="138">
        <v>0.46157002929465468</v>
      </c>
      <c r="S14" s="138">
        <v>0.62329698293495406</v>
      </c>
      <c r="T14" s="138">
        <v>8.1169531799758268</v>
      </c>
      <c r="U14" s="138">
        <v>2.0072498490234416</v>
      </c>
      <c r="V14" s="138">
        <v>3.8594447227717485</v>
      </c>
      <c r="W14" s="138">
        <v>0.71273869189764383</v>
      </c>
      <c r="X14" s="138">
        <v>6.6982036977802822E-5</v>
      </c>
      <c r="Y14" s="138">
        <v>3.0157636624215732E-3</v>
      </c>
      <c r="Z14" s="138">
        <v>2.3930916884043248E-3</v>
      </c>
      <c r="AA14" s="138">
        <v>3.2682902735992763E-4</v>
      </c>
      <c r="AB14" s="138">
        <v>5.8026664151636289E-3</v>
      </c>
      <c r="AC14" s="138">
        <v>0.52148777823944537</v>
      </c>
      <c r="AD14" s="138">
        <v>2.5685218928211484E-4</v>
      </c>
      <c r="AE14" s="55"/>
      <c r="AF14" s="147">
        <v>31846.998869999999</v>
      </c>
      <c r="AG14" s="147">
        <v>70820.423999999999</v>
      </c>
      <c r="AH14" s="147">
        <v>91150.075235136974</v>
      </c>
      <c r="AI14" s="147" t="s">
        <v>430</v>
      </c>
      <c r="AJ14" s="147" t="s">
        <v>430</v>
      </c>
      <c r="AK14" s="147" t="s">
        <v>428</v>
      </c>
      <c r="AL14" s="45" t="s">
        <v>49</v>
      </c>
    </row>
    <row r="15" spans="1:38" s="1" customFormat="1" ht="26.25" customHeight="1" thickBot="1" x14ac:dyDescent="0.3">
      <c r="A15" s="65" t="s">
        <v>53</v>
      </c>
      <c r="B15" s="65" t="s">
        <v>54</v>
      </c>
      <c r="C15" s="66" t="s">
        <v>55</v>
      </c>
      <c r="D15" s="67"/>
      <c r="E15" s="138">
        <v>0.82187499999999991</v>
      </c>
      <c r="F15" s="138">
        <v>1.3246958246615998E-2</v>
      </c>
      <c r="G15" s="138">
        <v>0.69749400000000006</v>
      </c>
      <c r="H15" s="138" t="s">
        <v>444</v>
      </c>
      <c r="I15" s="138">
        <v>1.06510376017368E-2</v>
      </c>
      <c r="J15" s="138">
        <v>1.5943644097596001E-2</v>
      </c>
      <c r="K15" s="138">
        <v>2.0777415564060001E-2</v>
      </c>
      <c r="L15" s="138">
        <v>1.139708723338656E-3</v>
      </c>
      <c r="M15" s="138">
        <v>4.6986000000000007E-2</v>
      </c>
      <c r="N15" s="138">
        <v>1.1429995890855599E-2</v>
      </c>
      <c r="O15" s="138">
        <v>1.0346576765160598E-2</v>
      </c>
      <c r="P15" s="138">
        <v>2.2483151671536003E-3</v>
      </c>
      <c r="Q15" s="138">
        <v>5.0592912378336005E-3</v>
      </c>
      <c r="R15" s="138">
        <v>3.8902789206261515E-2</v>
      </c>
      <c r="S15" s="138">
        <v>2.3272557512667349E-2</v>
      </c>
      <c r="T15" s="138">
        <v>0.60446207447283296</v>
      </c>
      <c r="U15" s="138">
        <v>1.0314389103540482E-2</v>
      </c>
      <c r="V15" s="138">
        <v>0.1069637889858516</v>
      </c>
      <c r="W15" s="138">
        <v>1.8556106940000002E-3</v>
      </c>
      <c r="X15" s="138">
        <v>2.7446165006652E-6</v>
      </c>
      <c r="Y15" s="138">
        <v>7.4232288058319995E-6</v>
      </c>
      <c r="Z15" s="138">
        <v>2.5887190013747999E-6</v>
      </c>
      <c r="AA15" s="138">
        <v>2.5887190013747999E-6</v>
      </c>
      <c r="AB15" s="138">
        <v>1.53452833092468E-5</v>
      </c>
      <c r="AC15" s="138" t="s">
        <v>428</v>
      </c>
      <c r="AD15" s="138">
        <v>0</v>
      </c>
      <c r="AE15" s="55"/>
      <c r="AF15" s="147">
        <v>5474.2116923999993</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0.26171356378952881</v>
      </c>
      <c r="F16" s="138">
        <v>1.0517985744292191E-3</v>
      </c>
      <c r="G16" s="138">
        <v>0.21611869076248674</v>
      </c>
      <c r="H16" s="138" t="s">
        <v>444</v>
      </c>
      <c r="I16" s="138">
        <v>7.2311151992008812E-2</v>
      </c>
      <c r="J16" s="138">
        <v>0.10386510922488539</v>
      </c>
      <c r="K16" s="138">
        <v>0.10780935387899496</v>
      </c>
      <c r="L16" s="138" t="s">
        <v>429</v>
      </c>
      <c r="M16" s="138">
        <v>0.2767041527574875</v>
      </c>
      <c r="N16" s="138">
        <v>3.6812950105022675E-2</v>
      </c>
      <c r="O16" s="138">
        <v>2.1035971488584382E-3</v>
      </c>
      <c r="P16" s="138">
        <v>3.9442446541095716E-2</v>
      </c>
      <c r="Q16" s="138">
        <v>1.4462230398401761E-2</v>
      </c>
      <c r="R16" s="138">
        <v>7.4940648428081869E-3</v>
      </c>
      <c r="S16" s="138">
        <v>3.2868705450913097E-2</v>
      </c>
      <c r="T16" s="138">
        <v>6.8366907337899241E-3</v>
      </c>
      <c r="U16" s="138">
        <v>3.8127698323059192E-3</v>
      </c>
      <c r="V16" s="138">
        <v>6.0478418029680098E-2</v>
      </c>
      <c r="W16" s="138">
        <v>3.418345366894962E-2</v>
      </c>
      <c r="X16" s="138">
        <v>3.8127698323059191E-7</v>
      </c>
      <c r="Y16" s="138">
        <v>3.9442446541095721E-9</v>
      </c>
      <c r="Z16" s="138">
        <v>1.3147482180365238E-9</v>
      </c>
      <c r="AA16" s="138">
        <v>1.3147482180365238E-9</v>
      </c>
      <c r="AB16" s="138">
        <v>3.878507243207745E-7</v>
      </c>
      <c r="AC16" s="138" t="s">
        <v>429</v>
      </c>
      <c r="AD16" s="138" t="s">
        <v>429</v>
      </c>
      <c r="AE16" s="55"/>
      <c r="AF16" s="147" t="s">
        <v>429</v>
      </c>
      <c r="AG16" s="147">
        <v>1314.7482180365239</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4.4883411151538441E-6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2.4562444423328413</v>
      </c>
      <c r="F18" s="138">
        <v>0.17238798047375833</v>
      </c>
      <c r="G18" s="138">
        <v>4.9114940241726437</v>
      </c>
      <c r="H18" s="138" t="s">
        <v>444</v>
      </c>
      <c r="I18" s="138">
        <v>0.26233302855103302</v>
      </c>
      <c r="J18" s="138">
        <v>0.34168730662346009</v>
      </c>
      <c r="K18" s="138">
        <v>0.43691244031037257</v>
      </c>
      <c r="L18" s="138">
        <v>0.14666526231432622</v>
      </c>
      <c r="M18" s="138">
        <v>0.65208219438542614</v>
      </c>
      <c r="N18" s="138">
        <v>0.25393444528895875</v>
      </c>
      <c r="O18" s="138">
        <v>4.7613184944795247E-3</v>
      </c>
      <c r="P18" s="138">
        <v>1.908254654388031E-3</v>
      </c>
      <c r="Q18" s="138">
        <v>1.5877723407141081E-2</v>
      </c>
      <c r="R18" s="138">
        <v>0.20314784467845853</v>
      </c>
      <c r="S18" s="138">
        <v>0.11427033898690403</v>
      </c>
      <c r="T18" s="138">
        <v>4.126423352579252</v>
      </c>
      <c r="U18" s="138">
        <v>1.5910688811888274E-3</v>
      </c>
      <c r="V18" s="138">
        <v>0.12701697980226967</v>
      </c>
      <c r="W18" s="138">
        <v>2.221919786027958E-2</v>
      </c>
      <c r="X18" s="138">
        <v>3.0154625667522281E-2</v>
      </c>
      <c r="Y18" s="138">
        <v>0.23806283421728122</v>
      </c>
      <c r="Z18" s="138">
        <v>2.6980454544625207E-2</v>
      </c>
      <c r="AA18" s="138">
        <v>2.3806283421728122E-2</v>
      </c>
      <c r="AB18" s="138">
        <v>0.31900419785115686</v>
      </c>
      <c r="AC18" s="138" t="s">
        <v>430</v>
      </c>
      <c r="AD18" s="138" t="s">
        <v>430</v>
      </c>
      <c r="AE18" s="55"/>
      <c r="AF18" s="147">
        <v>15939.533014961889</v>
      </c>
      <c r="AG18" s="147" t="s">
        <v>430</v>
      </c>
      <c r="AH18" s="147">
        <v>526.08017904109954</v>
      </c>
      <c r="AI18" s="147" t="s">
        <v>430</v>
      </c>
      <c r="AJ18" s="147" t="s">
        <v>430</v>
      </c>
      <c r="AK18" s="147" t="s">
        <v>428</v>
      </c>
      <c r="AL18" s="45" t="s">
        <v>49</v>
      </c>
    </row>
    <row r="19" spans="1:38" s="2" customFormat="1" ht="26.25" customHeight="1" thickBot="1" x14ac:dyDescent="0.3">
      <c r="A19" s="65" t="s">
        <v>53</v>
      </c>
      <c r="B19" s="65" t="s">
        <v>62</v>
      </c>
      <c r="C19" s="66" t="s">
        <v>63</v>
      </c>
      <c r="D19" s="67"/>
      <c r="E19" s="138">
        <v>0.54546634082389256</v>
      </c>
      <c r="F19" s="138">
        <v>0.13839857915686499</v>
      </c>
      <c r="G19" s="138">
        <v>0.53941174110026657</v>
      </c>
      <c r="H19" s="138" t="s">
        <v>444</v>
      </c>
      <c r="I19" s="138">
        <v>2.8564271094836034E-2</v>
      </c>
      <c r="J19" s="138">
        <v>3.594962680426398E-2</v>
      </c>
      <c r="K19" s="138">
        <v>4.481205365557752E-2</v>
      </c>
      <c r="L19" s="138">
        <v>1.3815841241171811E-2</v>
      </c>
      <c r="M19" s="138">
        <v>0.21496146151900031</v>
      </c>
      <c r="N19" s="138">
        <v>2.3692264641696319E-2</v>
      </c>
      <c r="O19" s="138">
        <v>4.4795895478151224E-4</v>
      </c>
      <c r="P19" s="138">
        <v>3.0502744436896418E-3</v>
      </c>
      <c r="Q19" s="138">
        <v>2.0145836103117169E-3</v>
      </c>
      <c r="R19" s="138">
        <v>1.8976387237030955E-2</v>
      </c>
      <c r="S19" s="138">
        <v>1.0648887545755333E-2</v>
      </c>
      <c r="T19" s="138">
        <v>0.38410837351114896</v>
      </c>
      <c r="U19" s="138">
        <v>4.5946434587571243E-4</v>
      </c>
      <c r="V19" s="138">
        <v>1.5740410154595444E-2</v>
      </c>
      <c r="W19" s="138">
        <v>2.0678995986398267E-3</v>
      </c>
      <c r="X19" s="138">
        <v>2.8064351695826217E-3</v>
      </c>
      <c r="Y19" s="138">
        <v>2.2156067128283857E-2</v>
      </c>
      <c r="Z19" s="138">
        <v>2.5110209412055038E-3</v>
      </c>
      <c r="AA19" s="138">
        <v>2.2156067128283859E-3</v>
      </c>
      <c r="AB19" s="138">
        <v>2.9689129951900369E-2</v>
      </c>
      <c r="AC19" s="138" t="s">
        <v>430</v>
      </c>
      <c r="AD19" s="138" t="s">
        <v>430</v>
      </c>
      <c r="AE19" s="55"/>
      <c r="AF19" s="147">
        <v>1510.6670592708265</v>
      </c>
      <c r="AG19" s="147" t="s">
        <v>430</v>
      </c>
      <c r="AH19" s="147">
        <v>5341.5287668760284</v>
      </c>
      <c r="AI19" s="147" t="s">
        <v>430</v>
      </c>
      <c r="AJ19" s="147" t="s">
        <v>430</v>
      </c>
      <c r="AK19" s="147" t="s">
        <v>428</v>
      </c>
      <c r="AL19" s="45" t="s">
        <v>49</v>
      </c>
    </row>
    <row r="20" spans="1:38" s="2" customFormat="1" ht="26.25" customHeight="1" thickBot="1" x14ac:dyDescent="0.3">
      <c r="A20" s="65" t="s">
        <v>53</v>
      </c>
      <c r="B20" s="65" t="s">
        <v>64</v>
      </c>
      <c r="C20" s="66" t="s">
        <v>65</v>
      </c>
      <c r="D20" s="67"/>
      <c r="E20" s="138">
        <v>9.2841509074861314E-2</v>
      </c>
      <c r="F20" s="138">
        <v>2.5604698835103464E-2</v>
      </c>
      <c r="G20" s="138">
        <v>8.7305138992065767E-2</v>
      </c>
      <c r="H20" s="138" t="s">
        <v>444</v>
      </c>
      <c r="I20" s="138">
        <v>6.8878841142483386E-3</v>
      </c>
      <c r="J20" s="138">
        <v>8.1220829991730786E-3</v>
      </c>
      <c r="K20" s="138">
        <v>9.5014662377178941E-3</v>
      </c>
      <c r="L20" s="138">
        <v>2.0495913087099082E-3</v>
      </c>
      <c r="M20" s="138">
        <v>5.9636836634981774E-2</v>
      </c>
      <c r="N20" s="138">
        <v>6.773845934212922E-3</v>
      </c>
      <c r="O20" s="138">
        <v>1.0858995180464213E-4</v>
      </c>
      <c r="P20" s="138">
        <v>7.2993725701751312E-4</v>
      </c>
      <c r="Q20" s="138">
        <v>3.9805074299908766E-4</v>
      </c>
      <c r="R20" s="138">
        <v>2.9163470473093749E-3</v>
      </c>
      <c r="S20" s="138">
        <v>1.9010991772659034E-3</v>
      </c>
      <c r="T20" s="138">
        <v>5.2018449156905323E-2</v>
      </c>
      <c r="U20" s="138">
        <v>1.2158882894393685E-4</v>
      </c>
      <c r="V20" s="138">
        <v>7.6139952354882176E-3</v>
      </c>
      <c r="W20" s="138">
        <v>5.7087018130920191E-3</v>
      </c>
      <c r="X20" s="138">
        <v>1.5946956329013643E-3</v>
      </c>
      <c r="Y20" s="138">
        <v>4.5559671824951312E-3</v>
      </c>
      <c r="Z20" s="138">
        <v>9.7177707830888027E-4</v>
      </c>
      <c r="AA20" s="138">
        <v>7.9293221525768396E-4</v>
      </c>
      <c r="AB20" s="138">
        <v>7.9153721089630594E-3</v>
      </c>
      <c r="AC20" s="138">
        <v>1.6585884864795075E-5</v>
      </c>
      <c r="AD20" s="138">
        <v>4.547742624218005E-3</v>
      </c>
      <c r="AE20" s="55"/>
      <c r="AF20" s="147">
        <v>219.90987682164251</v>
      </c>
      <c r="AG20" s="147">
        <v>26.751427201282379</v>
      </c>
      <c r="AH20" s="147">
        <v>902.35559291417951</v>
      </c>
      <c r="AI20" s="147" t="s">
        <v>430</v>
      </c>
      <c r="AJ20" s="147" t="s">
        <v>430</v>
      </c>
      <c r="AK20" s="147" t="s">
        <v>428</v>
      </c>
      <c r="AL20" s="45" t="s">
        <v>49</v>
      </c>
    </row>
    <row r="21" spans="1:38" s="2" customFormat="1" ht="26.25" customHeight="1" thickBot="1" x14ac:dyDescent="0.3">
      <c r="A21" s="65" t="s">
        <v>53</v>
      </c>
      <c r="B21" s="65" t="s">
        <v>66</v>
      </c>
      <c r="C21" s="66" t="s">
        <v>67</v>
      </c>
      <c r="D21" s="67"/>
      <c r="E21" s="138">
        <v>1.4589862113527798</v>
      </c>
      <c r="F21" s="138">
        <v>0.8685236888419442</v>
      </c>
      <c r="G21" s="138">
        <v>2.4268480100702767</v>
      </c>
      <c r="H21" s="138">
        <v>2.0072142195839996E-3</v>
      </c>
      <c r="I21" s="138">
        <v>0.42579890829313888</v>
      </c>
      <c r="J21" s="138">
        <v>0.45974738183711461</v>
      </c>
      <c r="K21" s="138">
        <v>0.50187472078524298</v>
      </c>
      <c r="L21" s="138">
        <v>0.1097475631871289</v>
      </c>
      <c r="M21" s="138">
        <v>2.4448942192332335</v>
      </c>
      <c r="N21" s="138">
        <v>0.25683411121845373</v>
      </c>
      <c r="O21" s="138">
        <v>2.4914704508820846E-2</v>
      </c>
      <c r="P21" s="138">
        <v>1.561830713381062E-2</v>
      </c>
      <c r="Q21" s="138">
        <v>9.5868794011328522E-3</v>
      </c>
      <c r="R21" s="138">
        <v>0.10187275657751298</v>
      </c>
      <c r="S21" s="138">
        <v>5.6856666909651916E-2</v>
      </c>
      <c r="T21" s="138">
        <v>0.9932361289352849</v>
      </c>
      <c r="U21" s="138">
        <v>3.8241544259246807E-3</v>
      </c>
      <c r="V21" s="138">
        <v>1.1198816955545721</v>
      </c>
      <c r="W21" s="138">
        <v>0.25604651764422592</v>
      </c>
      <c r="X21" s="138">
        <v>6.0707147960561578E-2</v>
      </c>
      <c r="Y21" s="138">
        <v>0.12626270604626486</v>
      </c>
      <c r="Z21" s="138">
        <v>3.4240725336361522E-2</v>
      </c>
      <c r="AA21" s="138">
        <v>2.6867436846904152E-2</v>
      </c>
      <c r="AB21" s="138">
        <v>0.24807801619009209</v>
      </c>
      <c r="AC21" s="138">
        <v>1.7610385423160284E-3</v>
      </c>
      <c r="AD21" s="138">
        <v>0.19228881340366805</v>
      </c>
      <c r="AE21" s="55"/>
      <c r="AF21" s="147">
        <v>3866.8379770385382</v>
      </c>
      <c r="AG21" s="147">
        <v>1131.0358579290778</v>
      </c>
      <c r="AH21" s="147">
        <v>9830.4250435415743</v>
      </c>
      <c r="AI21" s="147">
        <v>1672.67851632</v>
      </c>
      <c r="AJ21" s="147" t="s">
        <v>430</v>
      </c>
      <c r="AK21" s="147" t="s">
        <v>428</v>
      </c>
      <c r="AL21" s="45" t="s">
        <v>49</v>
      </c>
    </row>
    <row r="22" spans="1:38" s="2" customFormat="1" ht="26.25" customHeight="1" thickBot="1" x14ac:dyDescent="0.3">
      <c r="A22" s="65" t="s">
        <v>53</v>
      </c>
      <c r="B22" s="69" t="s">
        <v>68</v>
      </c>
      <c r="C22" s="66" t="s">
        <v>69</v>
      </c>
      <c r="D22" s="67"/>
      <c r="E22" s="138">
        <v>9.4036349445593856</v>
      </c>
      <c r="F22" s="138">
        <v>0.74588148944780075</v>
      </c>
      <c r="G22" s="138">
        <v>3.22912612781951</v>
      </c>
      <c r="H22" s="138" t="s">
        <v>444</v>
      </c>
      <c r="I22" s="138">
        <v>0.88345835853282184</v>
      </c>
      <c r="J22" s="138">
        <v>0.99891413405676055</v>
      </c>
      <c r="K22" s="138">
        <v>1.1072120628854873</v>
      </c>
      <c r="L22" s="138">
        <v>0.14122464616839192</v>
      </c>
      <c r="M22" s="138">
        <v>6.6497372405131534</v>
      </c>
      <c r="N22" s="138">
        <v>5.1514780442288917E-2</v>
      </c>
      <c r="O22" s="138">
        <v>1.0127520067243273E-2</v>
      </c>
      <c r="P22" s="138">
        <v>9.7129317221630387E-2</v>
      </c>
      <c r="Q22" s="138">
        <v>0.11502776954522849</v>
      </c>
      <c r="R22" s="138">
        <v>0.19227144159482848</v>
      </c>
      <c r="S22" s="138">
        <v>0.28646108241272472</v>
      </c>
      <c r="T22" s="138">
        <v>0.5481130406281145</v>
      </c>
      <c r="U22" s="138">
        <v>0.10861855739860672</v>
      </c>
      <c r="V22" s="138">
        <v>1.8279821127319948</v>
      </c>
      <c r="W22" s="138">
        <v>1.9380180288389979E-2</v>
      </c>
      <c r="X22" s="138">
        <v>2.750066313600039E-3</v>
      </c>
      <c r="Y22" s="138">
        <v>2.071251232935634E-2</v>
      </c>
      <c r="Z22" s="138">
        <v>2.5412801028069296E-3</v>
      </c>
      <c r="AA22" s="138">
        <v>2.1354912310696137E-3</v>
      </c>
      <c r="AB22" s="138">
        <v>2.8139349976832925E-2</v>
      </c>
      <c r="AC22" s="138">
        <v>1.9700266094420601E-2</v>
      </c>
      <c r="AD22" s="138">
        <v>0.44111465385333087</v>
      </c>
      <c r="AE22" s="55"/>
      <c r="AF22" s="147">
        <v>10404.557392791963</v>
      </c>
      <c r="AG22" s="147">
        <v>6625.6110000000008</v>
      </c>
      <c r="AH22" s="147">
        <v>2277.3691989489753</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0.16701895225339461</v>
      </c>
      <c r="X23" s="138">
        <v>4.0056238432244179E-2</v>
      </c>
      <c r="Y23" s="138">
        <v>0.13549840594332305</v>
      </c>
      <c r="Z23" s="138">
        <v>2.5364971727364103E-2</v>
      </c>
      <c r="AA23" s="138">
        <v>1.9433199048276187E-2</v>
      </c>
      <c r="AB23" s="138">
        <v>0.22035281515120753</v>
      </c>
      <c r="AC23" s="138">
        <v>3.4013102619985486E-3</v>
      </c>
      <c r="AD23" s="138">
        <v>8.0211477262653583E-2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1.4876691788264156</v>
      </c>
      <c r="F24" s="138">
        <v>0.46342996540587239</v>
      </c>
      <c r="G24" s="138">
        <v>1.4618008392517907</v>
      </c>
      <c r="H24" s="138">
        <v>0.1075477255553232</v>
      </c>
      <c r="I24" s="138">
        <v>0.35691597726413832</v>
      </c>
      <c r="J24" s="138">
        <v>0.39850423041127464</v>
      </c>
      <c r="K24" s="138">
        <v>0.45104178962093372</v>
      </c>
      <c r="L24" s="138">
        <v>0.10406869365581303</v>
      </c>
      <c r="M24" s="138">
        <v>2.0905540058926642</v>
      </c>
      <c r="N24" s="138">
        <v>0.26226688113462771</v>
      </c>
      <c r="O24" s="138">
        <v>4.8417786948058046E-2</v>
      </c>
      <c r="P24" s="138">
        <v>9.5155392171503671E-3</v>
      </c>
      <c r="Q24" s="138">
        <v>9.6589532388791626E-3</v>
      </c>
      <c r="R24" s="138">
        <v>0.17057087041409374</v>
      </c>
      <c r="S24" s="138">
        <v>7.6250140558348098E-2</v>
      </c>
      <c r="T24" s="138">
        <v>1.7080526998926857</v>
      </c>
      <c r="U24" s="138">
        <v>3.5956440969205014E-3</v>
      </c>
      <c r="V24" s="138">
        <v>1.9470012379806092</v>
      </c>
      <c r="W24" s="138" t="s">
        <v>429</v>
      </c>
      <c r="X24" s="138" t="s">
        <v>429</v>
      </c>
      <c r="Y24" s="138" t="s">
        <v>429</v>
      </c>
      <c r="Z24" s="138" t="s">
        <v>429</v>
      </c>
      <c r="AA24" s="138" t="s">
        <v>429</v>
      </c>
      <c r="AB24" s="138" t="s">
        <v>429</v>
      </c>
      <c r="AC24" s="138" t="s">
        <v>428</v>
      </c>
      <c r="AD24" s="138" t="s">
        <v>428</v>
      </c>
      <c r="AE24" s="55"/>
      <c r="AF24" s="147">
        <v>8148.9550004171624</v>
      </c>
      <c r="AG24" s="147">
        <v>471.49390442260204</v>
      </c>
      <c r="AH24" s="147">
        <v>4291.8060049198666</v>
      </c>
      <c r="AI24" s="147">
        <v>3508.3257105599996</v>
      </c>
      <c r="AJ24" s="147" t="s">
        <v>430</v>
      </c>
      <c r="AK24" s="147" t="s">
        <v>428</v>
      </c>
      <c r="AL24" s="45" t="s">
        <v>49</v>
      </c>
    </row>
    <row r="25" spans="1:38" s="2" customFormat="1" ht="26.25" customHeight="1" thickBot="1" x14ac:dyDescent="0.3">
      <c r="A25" s="65" t="s">
        <v>73</v>
      </c>
      <c r="B25" s="69" t="s">
        <v>74</v>
      </c>
      <c r="C25" s="71" t="s">
        <v>75</v>
      </c>
      <c r="D25" s="67"/>
      <c r="E25" s="138">
        <v>1.0320995143844951</v>
      </c>
      <c r="F25" s="138">
        <v>0.12701150897936406</v>
      </c>
      <c r="G25" s="138">
        <v>6.8316027854538011E-2</v>
      </c>
      <c r="H25" s="138" t="s">
        <v>444</v>
      </c>
      <c r="I25" s="138">
        <v>8.5715376139642412E-3</v>
      </c>
      <c r="J25" s="138">
        <v>8.5715376139642412E-3</v>
      </c>
      <c r="K25" s="138">
        <v>8.5715376139642412E-3</v>
      </c>
      <c r="L25" s="138">
        <v>4.1143380547028355E-3</v>
      </c>
      <c r="M25" s="138">
        <v>0.93835329056378869</v>
      </c>
      <c r="N25" s="138">
        <v>2.8692443824140078E-4</v>
      </c>
      <c r="O25" s="138">
        <v>2.151933286810506E-5</v>
      </c>
      <c r="P25" s="138">
        <v>4.3038665736210116E-4</v>
      </c>
      <c r="Q25" s="138">
        <v>1.0759666434052529E-4</v>
      </c>
      <c r="R25" s="138">
        <v>7.1731109560350199E-4</v>
      </c>
      <c r="S25" s="138">
        <v>7.8904220516385216E-4</v>
      </c>
      <c r="T25" s="138">
        <v>2.869244382414008E-5</v>
      </c>
      <c r="U25" s="138">
        <v>3.9452110258192608E-4</v>
      </c>
      <c r="V25" s="138">
        <v>0.10401010886250779</v>
      </c>
      <c r="W25" s="138" t="s">
        <v>444</v>
      </c>
      <c r="X25" s="138" t="s">
        <v>444</v>
      </c>
      <c r="Y25" s="138" t="s">
        <v>444</v>
      </c>
      <c r="Z25" s="138" t="s">
        <v>444</v>
      </c>
      <c r="AA25" s="138" t="s">
        <v>444</v>
      </c>
      <c r="AB25" s="138" t="s">
        <v>444</v>
      </c>
      <c r="AC25" s="138" t="s">
        <v>428</v>
      </c>
      <c r="AD25" s="138" t="s">
        <v>428</v>
      </c>
      <c r="AE25" s="55"/>
      <c r="AF25" s="147">
        <v>3586.5554780175098</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0.11047569799165442</v>
      </c>
      <c r="F26" s="138">
        <v>8.2257833521567486E-3</v>
      </c>
      <c r="G26" s="138">
        <v>6.8736887304369568E-3</v>
      </c>
      <c r="H26" s="138" t="s">
        <v>444</v>
      </c>
      <c r="I26" s="138">
        <v>6.0668300914737687E-4</v>
      </c>
      <c r="J26" s="138">
        <v>6.0668300914737687E-4</v>
      </c>
      <c r="K26" s="138">
        <v>6.0668300914737687E-4</v>
      </c>
      <c r="L26" s="138">
        <v>2.912078443907409E-4</v>
      </c>
      <c r="M26" s="138">
        <v>7.8667133975891243E-2</v>
      </c>
      <c r="N26" s="138">
        <v>1.1373945038260664</v>
      </c>
      <c r="O26" s="138">
        <v>5.2325732193326536E-6</v>
      </c>
      <c r="P26" s="138">
        <v>5.6673879480992689E-5</v>
      </c>
      <c r="Q26" s="138">
        <v>1.1294413266474589E-5</v>
      </c>
      <c r="R26" s="138">
        <v>8.1887258254484689E-5</v>
      </c>
      <c r="S26" s="138">
        <v>8.635120672144259E-5</v>
      </c>
      <c r="T26" s="138">
        <v>6.4147265565944816E-6</v>
      </c>
      <c r="U26" s="138">
        <v>4.0033301473928843E-5</v>
      </c>
      <c r="V26" s="138">
        <v>1.0523995465768203E-2</v>
      </c>
      <c r="W26" s="138" t="s">
        <v>444</v>
      </c>
      <c r="X26" s="138" t="s">
        <v>444</v>
      </c>
      <c r="Y26" s="138" t="s">
        <v>444</v>
      </c>
      <c r="Z26" s="138" t="s">
        <v>444</v>
      </c>
      <c r="AA26" s="138" t="s">
        <v>444</v>
      </c>
      <c r="AB26" s="138" t="s">
        <v>444</v>
      </c>
      <c r="AC26" s="138" t="s">
        <v>428</v>
      </c>
      <c r="AD26" s="138" t="s">
        <v>428</v>
      </c>
      <c r="AE26" s="55"/>
      <c r="AF26" s="147">
        <v>361.15214032902719</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13.25814807219593</v>
      </c>
      <c r="F27" s="138">
        <v>12.941261805624439</v>
      </c>
      <c r="G27" s="138">
        <v>0.60107992459758153</v>
      </c>
      <c r="H27" s="138">
        <v>1.7836266978053594</v>
      </c>
      <c r="I27" s="138">
        <v>0.38735362036533272</v>
      </c>
      <c r="J27" s="138">
        <v>0.38735362036533272</v>
      </c>
      <c r="K27" s="138">
        <v>0.38735362036533316</v>
      </c>
      <c r="L27" s="138">
        <v>0.2637557844667282</v>
      </c>
      <c r="M27" s="138">
        <v>133.15154901385051</v>
      </c>
      <c r="N27" s="138">
        <v>4.2882659365388092</v>
      </c>
      <c r="O27" s="138">
        <v>3.3587199485432014E-4</v>
      </c>
      <c r="P27" s="138">
        <v>1.5501853443282625E-2</v>
      </c>
      <c r="Q27" s="138">
        <v>5.1093936561843816E-4</v>
      </c>
      <c r="R27" s="138">
        <v>1.2555358252248334E-2</v>
      </c>
      <c r="S27" s="138">
        <v>8.8621612048854406E-3</v>
      </c>
      <c r="T27" s="138">
        <v>3.7555573407703209E-3</v>
      </c>
      <c r="U27" s="138">
        <v>3.5013474152823545E-4</v>
      </c>
      <c r="V27" s="138">
        <v>5.820011475237629E-2</v>
      </c>
      <c r="W27" s="138">
        <v>1.0797759</v>
      </c>
      <c r="X27" s="138">
        <v>1.9469418251999999E-2</v>
      </c>
      <c r="Y27" s="138">
        <v>2.2166832458900002E-2</v>
      </c>
      <c r="Z27" s="138">
        <v>1.63873873431E-2</v>
      </c>
      <c r="AA27" s="138">
        <v>2.1331952133400001E-2</v>
      </c>
      <c r="AB27" s="138">
        <v>7.9355590187400002E-2</v>
      </c>
      <c r="AC27" s="138">
        <v>1.0797757000000001E-3</v>
      </c>
      <c r="AD27" s="138">
        <v>2.162539E-4</v>
      </c>
      <c r="AE27" s="55"/>
      <c r="AF27" s="147">
        <v>84217.024491200777</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9.9932511783188183</v>
      </c>
      <c r="F28" s="138">
        <v>1.0529952144023238</v>
      </c>
      <c r="G28" s="138">
        <v>0.2825860156413606</v>
      </c>
      <c r="H28" s="138">
        <v>1.4702581038025473E-2</v>
      </c>
      <c r="I28" s="138">
        <v>0.95508010684561229</v>
      </c>
      <c r="J28" s="138">
        <v>0.95508010684561251</v>
      </c>
      <c r="K28" s="138">
        <v>0.9550801068456124</v>
      </c>
      <c r="L28" s="138">
        <v>0.70577666610256262</v>
      </c>
      <c r="M28" s="138">
        <v>4.5937783642425414</v>
      </c>
      <c r="N28" s="138">
        <v>1.6756379253548098E-2</v>
      </c>
      <c r="O28" s="138">
        <v>3.4974075715504735E-5</v>
      </c>
      <c r="P28" s="138">
        <v>3.6302881850110344E-3</v>
      </c>
      <c r="Q28" s="138">
        <v>6.9332440704349715E-5</v>
      </c>
      <c r="R28" s="138">
        <v>5.7750410003510567E-3</v>
      </c>
      <c r="S28" s="138">
        <v>3.8743695685888066E-3</v>
      </c>
      <c r="T28" s="138">
        <v>1.4913196376191491E-4</v>
      </c>
      <c r="U28" s="138">
        <v>6.8716729977689987E-5</v>
      </c>
      <c r="V28" s="138">
        <v>1.2350540074184407E-2</v>
      </c>
      <c r="W28" s="138">
        <v>0.59710459999999999</v>
      </c>
      <c r="X28" s="138">
        <v>1.8046000091400002E-2</v>
      </c>
      <c r="Y28" s="138">
        <v>2.0225668518199999E-2</v>
      </c>
      <c r="Z28" s="138">
        <v>1.5865927511200001E-2</v>
      </c>
      <c r="AA28" s="138">
        <v>1.6810791505099999E-2</v>
      </c>
      <c r="AB28" s="138">
        <v>7.09483876259E-2</v>
      </c>
      <c r="AC28" s="138">
        <v>5.9710419999999995E-4</v>
      </c>
      <c r="AD28" s="138">
        <v>1.202387E-4</v>
      </c>
      <c r="AE28" s="55"/>
      <c r="AF28" s="147">
        <v>29520.042492847275</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37.648475817447618</v>
      </c>
      <c r="F29" s="138">
        <v>1.5110845469203733</v>
      </c>
      <c r="G29" s="138">
        <v>0.46496550466368397</v>
      </c>
      <c r="H29" s="138">
        <v>1.5250086680229029E-2</v>
      </c>
      <c r="I29" s="138">
        <v>0.93285359052993067</v>
      </c>
      <c r="J29" s="138">
        <v>0.93285359052993067</v>
      </c>
      <c r="K29" s="138">
        <v>0.93285359052993078</v>
      </c>
      <c r="L29" s="138">
        <v>0.58938534105680906</v>
      </c>
      <c r="M29" s="138">
        <v>7.8456437457485189</v>
      </c>
      <c r="N29" s="138">
        <v>3.5668055643160094E-3</v>
      </c>
      <c r="O29" s="138">
        <v>5.6070226031925446E-5</v>
      </c>
      <c r="P29" s="138">
        <v>5.9293422738824885E-3</v>
      </c>
      <c r="Q29" s="138">
        <v>1.1202763857983798E-4</v>
      </c>
      <c r="R29" s="138">
        <v>9.5006890903557538E-3</v>
      </c>
      <c r="S29" s="138">
        <v>6.3713609000651426E-3</v>
      </c>
      <c r="T29" s="138">
        <v>2.2597310638789505E-4</v>
      </c>
      <c r="U29" s="138">
        <v>1.119148250958251E-4</v>
      </c>
      <c r="V29" s="138">
        <v>2.0141284112728131E-2</v>
      </c>
      <c r="W29" s="138">
        <v>0.33144879999999999</v>
      </c>
      <c r="X29" s="138">
        <v>4.7349751438000003E-3</v>
      </c>
      <c r="Y29" s="138">
        <v>2.8672905036900002E-2</v>
      </c>
      <c r="Z29" s="138">
        <v>3.2039998472100005E-2</v>
      </c>
      <c r="AA29" s="138">
        <v>7.3655168902000004E-3</v>
      </c>
      <c r="AB29" s="138">
        <v>7.2813395543000009E-2</v>
      </c>
      <c r="AC29" s="138">
        <v>3.0333660000000001E-4</v>
      </c>
      <c r="AD29" s="138">
        <v>6.5372399999999998E-5</v>
      </c>
      <c r="AE29" s="55"/>
      <c r="AF29" s="147">
        <v>48387.016258925811</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5.4772677790909649E-2</v>
      </c>
      <c r="F30" s="138">
        <v>0.3506461650329511</v>
      </c>
      <c r="G30" s="138">
        <v>1.7195002673367347E-3</v>
      </c>
      <c r="H30" s="138">
        <v>3.406959568518713E-4</v>
      </c>
      <c r="I30" s="138">
        <v>7.3628871345848678E-3</v>
      </c>
      <c r="J30" s="138">
        <v>7.3628871345848661E-3</v>
      </c>
      <c r="K30" s="138">
        <v>7.3628871345848721E-3</v>
      </c>
      <c r="L30" s="138">
        <v>1.0699220269961872E-3</v>
      </c>
      <c r="M30" s="138">
        <v>2.4413866578754337</v>
      </c>
      <c r="N30" s="138">
        <v>1.5285237045284254E-2</v>
      </c>
      <c r="O30" s="138">
        <v>1.0968319437086784E-4</v>
      </c>
      <c r="P30" s="138">
        <v>4.9865507752765307E-5</v>
      </c>
      <c r="Q30" s="138">
        <v>1.7195002673367346E-6</v>
      </c>
      <c r="R30" s="138">
        <v>4.9310681449537673E-4</v>
      </c>
      <c r="S30" s="138">
        <v>1.8543704290971283E-2</v>
      </c>
      <c r="T30" s="138">
        <v>7.7222680310295826E-4</v>
      </c>
      <c r="U30" s="138">
        <v>1.0920715550744984E-4</v>
      </c>
      <c r="V30" s="138">
        <v>1.0904779844946816E-2</v>
      </c>
      <c r="W30" s="138">
        <v>5.0261999999999998E-3</v>
      </c>
      <c r="X30" s="138">
        <v>6.20574857E-5</v>
      </c>
      <c r="Y30" s="138">
        <v>9.4127066300000011E-5</v>
      </c>
      <c r="Z30" s="138">
        <v>4.3986073700000003E-5</v>
      </c>
      <c r="AA30" s="138">
        <v>1.074531951E-4</v>
      </c>
      <c r="AB30" s="138">
        <v>3.0762382079999999E-4</v>
      </c>
      <c r="AC30" s="138">
        <v>5.0259999999999998E-6</v>
      </c>
      <c r="AD30" s="138">
        <v>2.8071000000000002E-6</v>
      </c>
      <c r="AE30" s="55"/>
      <c r="AF30" s="147">
        <v>256.81196863619755</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2.1739485318337985</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0.62528782806108607</v>
      </c>
      <c r="J32" s="138">
        <v>1.2069242340993749</v>
      </c>
      <c r="K32" s="138">
        <v>1.5417629599447857</v>
      </c>
      <c r="L32" s="138">
        <v>0.14176117093203991</v>
      </c>
      <c r="M32" s="138" t="s">
        <v>428</v>
      </c>
      <c r="N32" s="138">
        <v>4.644730905027231</v>
      </c>
      <c r="O32" s="138">
        <v>2.0375328830017626E-2</v>
      </c>
      <c r="P32" s="138">
        <v>0</v>
      </c>
      <c r="Q32" s="138">
        <v>5.3108418676844023E-2</v>
      </c>
      <c r="R32" s="138">
        <v>1.7332333348694799</v>
      </c>
      <c r="S32" s="138">
        <v>38.051723713855296</v>
      </c>
      <c r="T32" s="138">
        <v>0.26647377753173535</v>
      </c>
      <c r="U32" s="138">
        <v>3.0835259198895699E-2</v>
      </c>
      <c r="V32" s="138">
        <v>12.382724110020499</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51489.476875891858</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0.29783756121406979</v>
      </c>
      <c r="J33" s="138">
        <v>0.55155103928531435</v>
      </c>
      <c r="K33" s="138">
        <v>1.1031020785706287</v>
      </c>
      <c r="L33" s="138">
        <v>1.1692882032848665E-2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51489.476875891858</v>
      </c>
      <c r="AL33" s="45" t="s">
        <v>413</v>
      </c>
    </row>
    <row r="34" spans="1:38" s="2" customFormat="1" ht="26.25" customHeight="1" thickBot="1" x14ac:dyDescent="0.3">
      <c r="A34" s="65" t="s">
        <v>70</v>
      </c>
      <c r="B34" s="65" t="s">
        <v>93</v>
      </c>
      <c r="C34" s="66" t="s">
        <v>94</v>
      </c>
      <c r="D34" s="67"/>
      <c r="E34" s="138">
        <v>2.2593194122196443</v>
      </c>
      <c r="F34" s="138">
        <v>0.20049303944315544</v>
      </c>
      <c r="G34" s="138">
        <v>0.11764070640000002</v>
      </c>
      <c r="H34" s="138">
        <v>3.0181747873163182E-4</v>
      </c>
      <c r="I34" s="138">
        <v>5.9069992266047956E-2</v>
      </c>
      <c r="J34" s="138">
        <v>6.2088167053364271E-2</v>
      </c>
      <c r="K34" s="138">
        <v>6.5537509667440069E-2</v>
      </c>
      <c r="L34" s="138">
        <v>4.2599381283836044E-2</v>
      </c>
      <c r="M34" s="138">
        <v>0.4613495746326372</v>
      </c>
      <c r="N34" s="138" t="s">
        <v>444</v>
      </c>
      <c r="O34" s="138">
        <v>4.3116782675947418E-4</v>
      </c>
      <c r="P34" s="138" t="s">
        <v>444</v>
      </c>
      <c r="Q34" s="138" t="s">
        <v>444</v>
      </c>
      <c r="R34" s="138">
        <v>2.1558391337973709E-3</v>
      </c>
      <c r="S34" s="138">
        <v>7.3298530549110591E-2</v>
      </c>
      <c r="T34" s="138">
        <v>3.0181747873163191E-3</v>
      </c>
      <c r="U34" s="138">
        <v>4.3116782675947418E-4</v>
      </c>
      <c r="V34" s="138">
        <v>4.3116782675947415E-2</v>
      </c>
      <c r="W34" s="138">
        <v>2.0248874782595738E-2</v>
      </c>
      <c r="X34" s="138">
        <v>1.2935034802784222E-3</v>
      </c>
      <c r="Y34" s="138">
        <v>2.1558391337973709E-3</v>
      </c>
      <c r="Z34" s="138">
        <v>1.9573912289842536E-3</v>
      </c>
      <c r="AA34" s="138">
        <v>4.4997499516879433E-4</v>
      </c>
      <c r="AB34" s="138">
        <v>5.8567088382288409E-3</v>
      </c>
      <c r="AC34" s="138" t="s">
        <v>428</v>
      </c>
      <c r="AD34" s="138" t="s">
        <v>428</v>
      </c>
      <c r="AE34" s="55"/>
      <c r="AF34" s="147">
        <v>1867.3128000000002</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4.7147973683077646</v>
      </c>
      <c r="F36" s="138">
        <v>0.12287231258995683</v>
      </c>
      <c r="G36" s="138">
        <v>0.68464834467139513</v>
      </c>
      <c r="H36" s="138" t="s">
        <v>444</v>
      </c>
      <c r="I36" s="138">
        <v>0.12622942844018331</v>
      </c>
      <c r="J36" s="138">
        <v>0.14849125902342217</v>
      </c>
      <c r="K36" s="138">
        <v>0.14849125902342217</v>
      </c>
      <c r="L36" s="138">
        <v>2.8254867336519062E-2</v>
      </c>
      <c r="M36" s="138">
        <v>0.26971673162596238</v>
      </c>
      <c r="N36" s="138">
        <v>1.0134628935253936E-2</v>
      </c>
      <c r="O36" s="138">
        <v>8.9035607194261042E-4</v>
      </c>
      <c r="P36" s="138">
        <v>1.9510682158278311E-3</v>
      </c>
      <c r="Q36" s="138">
        <v>1.4361424287770442E-2</v>
      </c>
      <c r="R36" s="138">
        <v>1.5611780359713051E-2</v>
      </c>
      <c r="S36" s="138">
        <v>6.9171334330949713E-2</v>
      </c>
      <c r="T36" s="138">
        <v>0.6290356071942611</v>
      </c>
      <c r="U36" s="138">
        <v>9.083560719426103E-3</v>
      </c>
      <c r="V36" s="138">
        <v>8.5242728633113232E-2</v>
      </c>
      <c r="W36" s="138">
        <v>1.5354628935253935E-2</v>
      </c>
      <c r="X36" s="138">
        <v>1.960712143885221E-4</v>
      </c>
      <c r="Y36" s="138">
        <v>6.4607121438852192E-4</v>
      </c>
      <c r="Z36" s="138">
        <v>8.9035607194261042E-4</v>
      </c>
      <c r="AA36" s="138">
        <v>2.1503560719426102E-4</v>
      </c>
      <c r="AB36" s="138">
        <v>1.9475341079139153E-3</v>
      </c>
      <c r="AC36" s="138">
        <v>6.7628485755408842E-3</v>
      </c>
      <c r="AD36" s="138">
        <v>1.227535307338192E-2</v>
      </c>
      <c r="AE36" s="55"/>
      <c r="AF36" s="147">
        <v>3039.1241007984422</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0.10153810311239786</v>
      </c>
      <c r="F37" s="138">
        <v>3.384603437079929E-3</v>
      </c>
      <c r="G37" s="138">
        <v>2.2677305407973959E-4</v>
      </c>
      <c r="H37" s="138" t="s">
        <v>444</v>
      </c>
      <c r="I37" s="138">
        <v>4.2307542963499113E-4</v>
      </c>
      <c r="J37" s="138">
        <v>4.2307542963499113E-4</v>
      </c>
      <c r="K37" s="138">
        <v>4.2307542963499113E-4</v>
      </c>
      <c r="L37" s="138">
        <v>1.057688574087478E-5</v>
      </c>
      <c r="M37" s="138">
        <v>1.0153810311239787E-2</v>
      </c>
      <c r="N37" s="138">
        <v>3.173065722262433E-6</v>
      </c>
      <c r="O37" s="138">
        <v>5.2884428704373893E-7</v>
      </c>
      <c r="P37" s="138">
        <v>2.1153771481749556E-4</v>
      </c>
      <c r="Q37" s="138">
        <v>2.5384525778099462E-4</v>
      </c>
      <c r="R37" s="138">
        <v>1.6076866326129663E-6</v>
      </c>
      <c r="S37" s="138">
        <v>1.6076866326129664E-7</v>
      </c>
      <c r="T37" s="138">
        <v>1.0788423455692272E-6</v>
      </c>
      <c r="U37" s="138">
        <v>2.3269148629924507E-5</v>
      </c>
      <c r="V37" s="138">
        <v>3.173065722262433E-6</v>
      </c>
      <c r="W37" s="138" t="s">
        <v>428</v>
      </c>
      <c r="X37" s="138" t="s">
        <v>444</v>
      </c>
      <c r="Y37" s="138" t="s">
        <v>444</v>
      </c>
      <c r="Z37" s="138" t="s">
        <v>444</v>
      </c>
      <c r="AA37" s="138" t="s">
        <v>444</v>
      </c>
      <c r="AB37" s="138" t="s">
        <v>444</v>
      </c>
      <c r="AC37" s="138" t="s">
        <v>444</v>
      </c>
      <c r="AD37" s="138" t="s">
        <v>444</v>
      </c>
      <c r="AE37" s="55"/>
      <c r="AF37" s="147" t="s">
        <v>430</v>
      </c>
      <c r="AG37" s="147" t="s">
        <v>428</v>
      </c>
      <c r="AH37" s="147">
        <v>2115.3771481749554</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2.3380808878358739</v>
      </c>
      <c r="F39" s="138">
        <v>0.54473269566304539</v>
      </c>
      <c r="G39" s="138">
        <v>1.2593257879766515</v>
      </c>
      <c r="H39" s="138" t="s">
        <v>430</v>
      </c>
      <c r="I39" s="138">
        <v>0.30671768488900725</v>
      </c>
      <c r="J39" s="138">
        <v>0.36940427500168194</v>
      </c>
      <c r="K39" s="138">
        <v>0.440340974207374</v>
      </c>
      <c r="L39" s="138">
        <v>0.10533910414413153</v>
      </c>
      <c r="M39" s="138">
        <v>1.8986701585172434</v>
      </c>
      <c r="N39" s="138">
        <v>0.31944744391309188</v>
      </c>
      <c r="O39" s="138">
        <v>5.1960277107332871E-3</v>
      </c>
      <c r="P39" s="138">
        <v>1.1439544092533331E-2</v>
      </c>
      <c r="Q39" s="138">
        <v>1.6495395236252586E-2</v>
      </c>
      <c r="R39" s="138">
        <v>0.14990640100479921</v>
      </c>
      <c r="S39" s="138">
        <v>9.5429152451187299E-2</v>
      </c>
      <c r="T39" s="138">
        <v>2.7465577083483703</v>
      </c>
      <c r="U39" s="138">
        <v>3.9375218156186831E-3</v>
      </c>
      <c r="V39" s="138">
        <v>0.32046971886946751</v>
      </c>
      <c r="W39" s="138">
        <v>0.29206642293869689</v>
      </c>
      <c r="X39" s="138">
        <v>7.1296102072841067E-2</v>
      </c>
      <c r="Y39" s="138">
        <v>0.22404976108844665</v>
      </c>
      <c r="Z39" s="138">
        <v>4.4599754402846213E-2</v>
      </c>
      <c r="AA39" s="138">
        <v>3.6631740477585426E-2</v>
      </c>
      <c r="AB39" s="138">
        <v>0.37657735804171938</v>
      </c>
      <c r="AC39" s="138">
        <v>3.0109296492239752E-3</v>
      </c>
      <c r="AD39" s="138">
        <v>0.19179755480162594</v>
      </c>
      <c r="AE39" s="55"/>
      <c r="AF39" s="147">
        <v>12736.134380453683</v>
      </c>
      <c r="AG39" s="147">
        <v>1128.2128761888</v>
      </c>
      <c r="AH39" s="147">
        <v>12530.48932596441</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6.5386782207316232</v>
      </c>
      <c r="F41" s="138">
        <v>12.92938945236539</v>
      </c>
      <c r="G41" s="138">
        <v>11.783096295431125</v>
      </c>
      <c r="H41" s="138">
        <v>0.11863360468905847</v>
      </c>
      <c r="I41" s="138">
        <v>8.1345437131092133</v>
      </c>
      <c r="J41" s="138">
        <v>8.1471206614219902</v>
      </c>
      <c r="K41" s="138">
        <v>8.7657184109141504</v>
      </c>
      <c r="L41" s="138">
        <v>0.72200430096017598</v>
      </c>
      <c r="M41" s="138">
        <v>107.43487056462146</v>
      </c>
      <c r="N41" s="138">
        <v>2.099953479668899</v>
      </c>
      <c r="O41" s="138">
        <v>2.1599201979993751E-2</v>
      </c>
      <c r="P41" s="138">
        <v>8.4086465573834798E-2</v>
      </c>
      <c r="Q41" s="138">
        <v>3.4730379908897782E-2</v>
      </c>
      <c r="R41" s="138">
        <v>0.23395440399944994</v>
      </c>
      <c r="S41" s="138">
        <v>0.42753578958565025</v>
      </c>
      <c r="T41" s="138">
        <v>0.20977859064840945</v>
      </c>
      <c r="U41" s="138">
        <v>2.4994370785189703</v>
      </c>
      <c r="V41" s="138">
        <v>4.5101420312045013</v>
      </c>
      <c r="W41" s="138">
        <v>13.849034877053485</v>
      </c>
      <c r="X41" s="138">
        <v>3.0478227660997628</v>
      </c>
      <c r="Y41" s="138">
        <v>4.9688531741484034</v>
      </c>
      <c r="Z41" s="138">
        <v>2.4076158003850874</v>
      </c>
      <c r="AA41" s="138">
        <v>1.955463152815976</v>
      </c>
      <c r="AB41" s="138">
        <v>12.379754893449231</v>
      </c>
      <c r="AC41" s="138">
        <v>1.6054243701958976E-2</v>
      </c>
      <c r="AD41" s="138">
        <v>3.5398782567159142</v>
      </c>
      <c r="AE41" s="55"/>
      <c r="AF41" s="147">
        <v>58258.18285053561</v>
      </c>
      <c r="AG41" s="147">
        <v>20822.591328652801</v>
      </c>
      <c r="AH41" s="147">
        <v>25168.178753245444</v>
      </c>
      <c r="AI41" s="147">
        <v>628.84741563884779</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0.10956989577600001</v>
      </c>
      <c r="F43" s="138">
        <v>1.0956989577599999E-2</v>
      </c>
      <c r="G43" s="138">
        <v>6.9029034338879997E-2</v>
      </c>
      <c r="H43" s="138" t="s">
        <v>444</v>
      </c>
      <c r="I43" s="138">
        <v>1.8079032803040001E-2</v>
      </c>
      <c r="J43" s="138">
        <v>2.3557527591839999E-2</v>
      </c>
      <c r="K43" s="138">
        <v>3.0131721338399999E-2</v>
      </c>
      <c r="L43" s="138">
        <v>1.0124258369702401E-2</v>
      </c>
      <c r="M43" s="138">
        <v>4.3827958310399998E-2</v>
      </c>
      <c r="N43" s="138">
        <v>1.753118332416E-2</v>
      </c>
      <c r="O43" s="138">
        <v>3.2870968732799996E-4</v>
      </c>
      <c r="P43" s="138">
        <v>1.0956989577600001E-4</v>
      </c>
      <c r="Q43" s="138">
        <v>1.09569895776E-3</v>
      </c>
      <c r="R43" s="138">
        <v>1.4024946659328002E-2</v>
      </c>
      <c r="S43" s="138">
        <v>7.8890324958720004E-3</v>
      </c>
      <c r="T43" s="138">
        <v>0.28488172901759995</v>
      </c>
      <c r="U43" s="138">
        <v>1.0956989577600001E-4</v>
      </c>
      <c r="V43" s="138">
        <v>8.7655916620799999E-3</v>
      </c>
      <c r="W43" s="138">
        <v>6.5741937465600003E-3</v>
      </c>
      <c r="X43" s="138">
        <v>2.0818280197439998E-3</v>
      </c>
      <c r="Y43" s="138">
        <v>1.6435484366400001E-2</v>
      </c>
      <c r="Z43" s="138">
        <v>1.8626882281919999E-3</v>
      </c>
      <c r="AA43" s="138">
        <v>1.6435484366400001E-3</v>
      </c>
      <c r="AB43" s="138">
        <v>2.2023549050976001E-2</v>
      </c>
      <c r="AC43" s="138">
        <v>2.4105377070719999E-4</v>
      </c>
      <c r="AD43" s="138">
        <v>1.4244086450880002E-7</v>
      </c>
      <c r="AE43" s="55"/>
      <c r="AF43" s="147">
        <v>1095.69895776</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8.8073297503653887</v>
      </c>
      <c r="F44" s="138">
        <v>0.94888965550132454</v>
      </c>
      <c r="G44" s="138">
        <v>0.62126130904991994</v>
      </c>
      <c r="H44" s="138">
        <v>1.76556303E-3</v>
      </c>
      <c r="I44" s="138">
        <v>0.51564231994351806</v>
      </c>
      <c r="J44" s="138">
        <v>0.51564231994351806</v>
      </c>
      <c r="K44" s="138">
        <v>0.51564231994351806</v>
      </c>
      <c r="L44" s="138">
        <v>0.28875969916837013</v>
      </c>
      <c r="M44" s="138">
        <v>2.939694502437292</v>
      </c>
      <c r="N44" s="138" t="s">
        <v>444</v>
      </c>
      <c r="O44" s="138">
        <v>2.2769999999999999E-3</v>
      </c>
      <c r="P44" s="138" t="s">
        <v>444</v>
      </c>
      <c r="Q44" s="138" t="s">
        <v>444</v>
      </c>
      <c r="R44" s="138">
        <v>1.1384999999999999E-2</v>
      </c>
      <c r="S44" s="138">
        <v>0.38708999999999993</v>
      </c>
      <c r="T44" s="138">
        <v>1.5939000000000002E-2</v>
      </c>
      <c r="U44" s="138">
        <v>2.2769999999999999E-3</v>
      </c>
      <c r="V44" s="138">
        <v>0.22769999999999999</v>
      </c>
      <c r="W44" s="138" t="s">
        <v>444</v>
      </c>
      <c r="X44" s="138">
        <v>6.8309999999999994E-3</v>
      </c>
      <c r="Y44" s="138">
        <v>1.1384999999999999E-2</v>
      </c>
      <c r="Z44" s="138" t="s">
        <v>444</v>
      </c>
      <c r="AA44" s="138" t="s">
        <v>444</v>
      </c>
      <c r="AB44" s="138">
        <v>1.8216E-2</v>
      </c>
      <c r="AC44" s="138" t="s">
        <v>429</v>
      </c>
      <c r="AD44" s="138" t="s">
        <v>429</v>
      </c>
      <c r="AE44" s="55"/>
      <c r="AF44" s="147">
        <v>9861.2906198399996</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3.6394861091319015</v>
      </c>
      <c r="F45" s="138">
        <v>8.8214691010814791E-2</v>
      </c>
      <c r="G45" s="138">
        <v>0.13753528932759396</v>
      </c>
      <c r="H45" s="138" t="s">
        <v>444</v>
      </c>
      <c r="I45" s="138">
        <v>5.3936982503755324E-2</v>
      </c>
      <c r="J45" s="138">
        <v>5.3936982503755324E-2</v>
      </c>
      <c r="K45" s="138">
        <v>5.3936982503755324E-2</v>
      </c>
      <c r="L45" s="138">
        <v>1.6720464576164152E-2</v>
      </c>
      <c r="M45" s="138">
        <v>0.19356823627515929</v>
      </c>
      <c r="N45" s="138">
        <v>6.5530913322319568E-3</v>
      </c>
      <c r="O45" s="138">
        <v>5.0408394863322742E-4</v>
      </c>
      <c r="P45" s="138">
        <v>1.5122518458996822E-3</v>
      </c>
      <c r="Q45" s="138">
        <v>2.0163357945329097E-3</v>
      </c>
      <c r="R45" s="138">
        <v>2.520419743166137E-3</v>
      </c>
      <c r="S45" s="138">
        <v>4.4359387479724011E-2</v>
      </c>
      <c r="T45" s="138">
        <v>5.0408394863322742E-2</v>
      </c>
      <c r="U45" s="138">
        <v>5.040839486332274E-3</v>
      </c>
      <c r="V45" s="138">
        <v>6.0490073835987285E-2</v>
      </c>
      <c r="W45" s="138">
        <v>6.5530913322319568E-3</v>
      </c>
      <c r="X45" s="138">
        <v>1.0081678972664549E-4</v>
      </c>
      <c r="Y45" s="138">
        <v>5.0408394863322742E-4</v>
      </c>
      <c r="Z45" s="138">
        <v>5.0408394863322742E-4</v>
      </c>
      <c r="AA45" s="138">
        <v>5.0408394863322746E-5</v>
      </c>
      <c r="AB45" s="138">
        <v>1.159393081856423E-3</v>
      </c>
      <c r="AC45" s="138">
        <v>4.0326715890658194E-3</v>
      </c>
      <c r="AD45" s="138">
        <v>1.9155190048062642E-3</v>
      </c>
      <c r="AE45" s="55"/>
      <c r="AF45" s="147">
        <v>2183.0998305967296</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1.3406725631684708E-2</v>
      </c>
      <c r="J48" s="138">
        <v>0.1340672563168471</v>
      </c>
      <c r="K48" s="138">
        <v>0.33516814079211776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2.5785984033850529</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2.9263007927999998</v>
      </c>
      <c r="AL52" s="45" t="s">
        <v>132</v>
      </c>
    </row>
    <row r="53" spans="1:38" s="2" customFormat="1" ht="26.25" customHeight="1" thickBot="1" x14ac:dyDescent="0.3">
      <c r="A53" s="65" t="s">
        <v>119</v>
      </c>
      <c r="B53" s="69" t="s">
        <v>133</v>
      </c>
      <c r="C53" s="71" t="s">
        <v>134</v>
      </c>
      <c r="D53" s="68"/>
      <c r="E53" s="138" t="s">
        <v>428</v>
      </c>
      <c r="F53" s="138">
        <v>3.6675012092742882</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1.6249572375505483</v>
      </c>
      <c r="AL53" s="45" t="s">
        <v>135</v>
      </c>
    </row>
    <row r="54" spans="1:38" s="2" customFormat="1" ht="37.5" customHeight="1" thickBot="1" x14ac:dyDescent="0.3">
      <c r="A54" s="65" t="s">
        <v>119</v>
      </c>
      <c r="B54" s="69" t="s">
        <v>136</v>
      </c>
      <c r="C54" s="71" t="s">
        <v>137</v>
      </c>
      <c r="D54" s="68"/>
      <c r="E54" s="138" t="s">
        <v>428</v>
      </c>
      <c r="F54" s="138">
        <v>0.29309661661710296</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0.55679000000000001</v>
      </c>
      <c r="J57" s="138">
        <v>1.0022219999999999</v>
      </c>
      <c r="K57" s="138">
        <v>1.11358</v>
      </c>
      <c r="L57" s="138">
        <v>1.6703700000000002E-2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4283</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7.3841699999999998E-3</v>
      </c>
      <c r="J58" s="138">
        <v>4.9227800000000002E-2</v>
      </c>
      <c r="K58" s="138">
        <v>9.8455600000000004E-2</v>
      </c>
      <c r="L58" s="138">
        <v>3.3967182E-5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246.13900000000001</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4.2263999999999999E-3</v>
      </c>
      <c r="J59" s="138">
        <v>4.7942999999999996E-3</v>
      </c>
      <c r="K59" s="138">
        <v>5.4413999999999999E-3</v>
      </c>
      <c r="L59" s="138">
        <v>8.2434960000000003E-5</v>
      </c>
      <c r="M59" s="138" t="s">
        <v>429</v>
      </c>
      <c r="N59" s="138">
        <v>0.13666484918005978</v>
      </c>
      <c r="O59" s="138">
        <v>2.2418836407675421E-4</v>
      </c>
      <c r="P59" s="138">
        <v>5.4532304775426691E-4</v>
      </c>
      <c r="Q59" s="138">
        <v>1.6000496610753915E-4</v>
      </c>
      <c r="R59" s="138">
        <v>1.600049661075392E-3</v>
      </c>
      <c r="S59" s="138">
        <v>1.600049661075392E-3</v>
      </c>
      <c r="T59" s="138">
        <v>3.9637563955661611E-3</v>
      </c>
      <c r="U59" s="138">
        <v>1.0603503706332952E-4</v>
      </c>
      <c r="V59" s="138">
        <v>3.2337901943477673E-2</v>
      </c>
      <c r="W59" s="138">
        <v>1.5848228651685392E-2</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1.7272050346103516</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0.52610930558823532</v>
      </c>
      <c r="J60" s="138">
        <v>4.3175930558823534</v>
      </c>
      <c r="K60" s="138">
        <v>13.838929834000002</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182.83634611764705</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0.16889829150452407</v>
      </c>
      <c r="J61" s="138">
        <v>1.6889829150452405</v>
      </c>
      <c r="K61" s="138">
        <v>5.639669173188425</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17039151.174203832</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5.7801807670588234E-8</v>
      </c>
      <c r="J62" s="138">
        <v>5.7801807670588247E-7</v>
      </c>
      <c r="K62" s="138">
        <v>1.1560361534117649E-6</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96.336346117647054</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3.8485439999999996E-2</v>
      </c>
      <c r="X63" s="138">
        <v>1.87884E-2</v>
      </c>
      <c r="Y63" s="138" t="s">
        <v>428</v>
      </c>
      <c r="Z63" s="138">
        <v>3.1245999999999999E-3</v>
      </c>
      <c r="AA63" s="138" t="s">
        <v>428</v>
      </c>
      <c r="AB63" s="138">
        <v>2.1913000000000002E-2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0.19800000000000001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6.1518440000000001E-3</v>
      </c>
      <c r="J71" s="138">
        <v>4.9214752E-2</v>
      </c>
      <c r="K71" s="138">
        <v>0.15379609999999999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4.0653E-4</v>
      </c>
      <c r="J73" s="138">
        <v>5.7591749999999996E-4</v>
      </c>
      <c r="K73" s="138">
        <v>6.7754999999999996E-4</v>
      </c>
      <c r="L73" s="138" t="s">
        <v>428</v>
      </c>
      <c r="M73" s="138" t="s">
        <v>428</v>
      </c>
      <c r="N73" s="138">
        <v>8.7977647058823522E-2</v>
      </c>
      <c r="O73" s="138">
        <v>3.291232026143791E-3</v>
      </c>
      <c r="P73" s="138" t="s">
        <v>428</v>
      </c>
      <c r="Q73" s="138">
        <v>6.2406862745098036E-4</v>
      </c>
      <c r="R73" s="138">
        <v>2.2882516339869279E-3</v>
      </c>
      <c r="S73" s="138" t="s">
        <v>428</v>
      </c>
      <c r="T73" s="138">
        <v>1.0401143790849672E-3</v>
      </c>
      <c r="U73" s="138" t="s">
        <v>428</v>
      </c>
      <c r="V73" s="138">
        <v>0.12040114379084968</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9.4028571428571425E-4</v>
      </c>
      <c r="J74" s="138">
        <v>1.0969999999999999E-3</v>
      </c>
      <c r="K74" s="138">
        <v>1.4104285714285714E-3</v>
      </c>
      <c r="L74" s="138">
        <v>2.1626571428571429E-5</v>
      </c>
      <c r="M74" s="138" t="s">
        <v>430</v>
      </c>
      <c r="N74" s="138" t="s">
        <v>430</v>
      </c>
      <c r="O74" s="138" t="s">
        <v>430</v>
      </c>
      <c r="P74" s="138" t="s">
        <v>430</v>
      </c>
      <c r="Q74" s="138" t="s">
        <v>430</v>
      </c>
      <c r="R74" s="138" t="s">
        <v>430</v>
      </c>
      <c r="S74" s="138" t="s">
        <v>430</v>
      </c>
      <c r="T74" s="138" t="s">
        <v>430</v>
      </c>
      <c r="U74" s="138" t="s">
        <v>430</v>
      </c>
      <c r="V74" s="138">
        <v>2.6150439823081271E-2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1.2999999999999999E-5</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2.1900000000000001E-3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1.8280000000000001E-2</v>
      </c>
      <c r="O80" s="138">
        <v>2.0000000000000002E-5</v>
      </c>
      <c r="P80" s="138" t="s">
        <v>428</v>
      </c>
      <c r="Q80" s="138" t="s">
        <v>428</v>
      </c>
      <c r="R80" s="138">
        <v>0.15719999999999998</v>
      </c>
      <c r="S80" s="138">
        <v>1.14E-3</v>
      </c>
      <c r="T80" s="138">
        <v>1.0200000000000001E-2</v>
      </c>
      <c r="U80" s="138" t="s">
        <v>428</v>
      </c>
      <c r="V80" s="138">
        <v>2.0920000000000001E-2</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9.1461971999999978</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4045.2</v>
      </c>
      <c r="AL82" s="45" t="s">
        <v>219</v>
      </c>
    </row>
    <row r="83" spans="1:38" s="2" customFormat="1" ht="26.25" customHeight="1" thickBot="1" x14ac:dyDescent="0.3">
      <c r="A83" s="65" t="s">
        <v>53</v>
      </c>
      <c r="B83" s="76" t="s">
        <v>211</v>
      </c>
      <c r="C83" s="77" t="s">
        <v>212</v>
      </c>
      <c r="D83" s="67"/>
      <c r="E83" s="138" t="s">
        <v>444</v>
      </c>
      <c r="F83" s="138">
        <v>5.4399999999999997E-2</v>
      </c>
      <c r="G83" s="138" t="s">
        <v>444</v>
      </c>
      <c r="H83" s="138" t="s">
        <v>428</v>
      </c>
      <c r="I83" s="138">
        <v>0.34</v>
      </c>
      <c r="J83" s="138">
        <v>6.8</v>
      </c>
      <c r="K83" s="138">
        <v>51</v>
      </c>
      <c r="L83" s="138">
        <v>1.9380000000000001E-2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3.4</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6.1959686101208007</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0.88170810218275752</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1.9167567438755599</v>
      </c>
      <c r="AL86" s="45" t="s">
        <v>219</v>
      </c>
    </row>
    <row r="87" spans="1:38" s="2" customFormat="1" ht="26.25" customHeight="1" thickBot="1" x14ac:dyDescent="0.3">
      <c r="A87" s="65" t="s">
        <v>208</v>
      </c>
      <c r="B87" s="71" t="s">
        <v>220</v>
      </c>
      <c r="C87" s="75" t="s">
        <v>221</v>
      </c>
      <c r="D87" s="67"/>
      <c r="E87" s="138" t="s">
        <v>428</v>
      </c>
      <c r="F87" s="138">
        <v>5.1725537232196743E-2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8.2649256124439727E-2</v>
      </c>
      <c r="AL87" s="45" t="s">
        <v>219</v>
      </c>
    </row>
    <row r="88" spans="1:38" s="2" customFormat="1" ht="26.25" customHeight="1" thickBot="1" x14ac:dyDescent="0.3">
      <c r="A88" s="65" t="s">
        <v>208</v>
      </c>
      <c r="B88" s="71" t="s">
        <v>222</v>
      </c>
      <c r="C88" s="75" t="s">
        <v>223</v>
      </c>
      <c r="D88" s="67"/>
      <c r="E88" s="138" t="s">
        <v>444</v>
      </c>
      <c r="F88" s="138">
        <v>2.3421441646666668</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1.6239666666666666</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3.486567590909091</v>
      </c>
      <c r="G90" s="138" t="s">
        <v>428</v>
      </c>
      <c r="H90" s="138" t="s">
        <v>428</v>
      </c>
      <c r="I90" s="138">
        <v>4.0200000000000001E-3</v>
      </c>
      <c r="J90" s="138">
        <v>6.0299999999999998E-3</v>
      </c>
      <c r="K90" s="138">
        <v>7.3700000000000007E-3</v>
      </c>
      <c r="L90" s="138" t="s">
        <v>428</v>
      </c>
      <c r="M90" s="138" t="s">
        <v>428</v>
      </c>
      <c r="N90" s="138">
        <v>2.4747614876873046E-4</v>
      </c>
      <c r="O90" s="138">
        <v>3.3990699951367782E-2</v>
      </c>
      <c r="P90" s="138" t="s">
        <v>430</v>
      </c>
      <c r="Q90" s="138" t="s">
        <v>430</v>
      </c>
      <c r="R90" s="138">
        <v>0.14311873663733798</v>
      </c>
      <c r="S90" s="138">
        <v>5.7992904741588038</v>
      </c>
      <c r="T90" s="138">
        <v>0.23771127663357872</v>
      </c>
      <c r="U90" s="138">
        <v>3.3841617934037227E-2</v>
      </c>
      <c r="V90" s="138">
        <v>3.3558362101109167</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6.7</v>
      </c>
      <c r="AL90" s="148" t="s">
        <v>439</v>
      </c>
    </row>
    <row r="91" spans="1:38" s="2" customFormat="1" ht="26.25" customHeight="1" thickBot="1" x14ac:dyDescent="0.3">
      <c r="A91" s="65" t="s">
        <v>208</v>
      </c>
      <c r="B91" s="69" t="s">
        <v>404</v>
      </c>
      <c r="C91" s="71" t="s">
        <v>228</v>
      </c>
      <c r="D91" s="67"/>
      <c r="E91" s="138">
        <v>1.1419637638517723E-2</v>
      </c>
      <c r="F91" s="138">
        <v>3.0673267438000001E-2</v>
      </c>
      <c r="G91" s="138">
        <v>1.4198795432120761E-4</v>
      </c>
      <c r="H91" s="138">
        <v>2.6300425592500003E-2</v>
      </c>
      <c r="I91" s="138">
        <v>0.17355320740080912</v>
      </c>
      <c r="J91" s="138">
        <v>0.17580902927111758</v>
      </c>
      <c r="K91" s="138">
        <v>0.17627495663115836</v>
      </c>
      <c r="L91" s="138">
        <v>6.8444481060000006E-2</v>
      </c>
      <c r="M91" s="138">
        <v>0.34952976597923735</v>
      </c>
      <c r="N91" s="138">
        <v>3.686044906881681E-2</v>
      </c>
      <c r="O91" s="138">
        <v>3.4291824030793179E-2</v>
      </c>
      <c r="P91" s="138">
        <v>2.6799050981155082E-6</v>
      </c>
      <c r="Q91" s="138">
        <v>6.2531118956028528E-5</v>
      </c>
      <c r="R91" s="138">
        <v>7.3344771106319164E-4</v>
      </c>
      <c r="S91" s="138">
        <v>5.5097290767952382E-2</v>
      </c>
      <c r="T91" s="138">
        <v>1.8521596632429218E-2</v>
      </c>
      <c r="U91" s="138" t="s">
        <v>444</v>
      </c>
      <c r="V91" s="138">
        <v>2.9335248782719862E-2</v>
      </c>
      <c r="W91" s="138">
        <v>6.337451950000001E-4</v>
      </c>
      <c r="X91" s="138">
        <v>6.8784021664499992E-3</v>
      </c>
      <c r="Y91" s="138">
        <v>3.4020623377499998E-3</v>
      </c>
      <c r="Z91" s="138">
        <v>3.4020623377499998E-3</v>
      </c>
      <c r="AA91" s="138">
        <v>3.4020623377499998E-3</v>
      </c>
      <c r="AB91" s="138">
        <v>1.7084589179699999E-2</v>
      </c>
      <c r="AC91" s="138" t="s">
        <v>444</v>
      </c>
      <c r="AD91" s="138" t="s">
        <v>444</v>
      </c>
      <c r="AE91" s="55"/>
      <c r="AF91" s="147" t="s">
        <v>428</v>
      </c>
      <c r="AG91" s="147" t="s">
        <v>428</v>
      </c>
      <c r="AH91" s="147" t="s">
        <v>428</v>
      </c>
      <c r="AI91" s="147" t="s">
        <v>428</v>
      </c>
      <c r="AJ91" s="147" t="s">
        <v>428</v>
      </c>
      <c r="AK91" s="147">
        <v>6337.4519500000006</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14.019492829811812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8.0374018322933618E-7</v>
      </c>
      <c r="X98" s="138" t="s">
        <v>428</v>
      </c>
      <c r="Y98" s="138" t="s">
        <v>428</v>
      </c>
      <c r="Z98" s="138" t="s">
        <v>428</v>
      </c>
      <c r="AA98" s="138" t="s">
        <v>428</v>
      </c>
      <c r="AB98" s="138" t="s">
        <v>428</v>
      </c>
      <c r="AC98" s="138" t="s">
        <v>428</v>
      </c>
      <c r="AD98" s="138">
        <v>2.4367456309368749</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4.5536982899721544E-2</v>
      </c>
      <c r="F99" s="138">
        <v>8.9489969664090623</v>
      </c>
      <c r="G99" s="138" t="s">
        <v>428</v>
      </c>
      <c r="H99" s="138">
        <v>11.840737908440349</v>
      </c>
      <c r="I99" s="138">
        <v>0.20313561527142701</v>
      </c>
      <c r="J99" s="138">
        <v>0.31182472997315802</v>
      </c>
      <c r="K99" s="138">
        <v>0.59719361780626357</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1138.9499999999998</v>
      </c>
      <c r="AL99" s="45" t="s">
        <v>245</v>
      </c>
    </row>
    <row r="100" spans="1:38" s="2" customFormat="1" ht="26.25" customHeight="1" thickBot="1" x14ac:dyDescent="0.3">
      <c r="A100" s="65" t="s">
        <v>243</v>
      </c>
      <c r="B100" s="65" t="s">
        <v>246</v>
      </c>
      <c r="C100" s="66" t="s">
        <v>408</v>
      </c>
      <c r="D100" s="79"/>
      <c r="E100" s="138">
        <v>0.68406688832093665</v>
      </c>
      <c r="F100" s="138">
        <v>25.995155991754633</v>
      </c>
      <c r="G100" s="138" t="s">
        <v>428</v>
      </c>
      <c r="H100" s="138">
        <v>33.993806889320901</v>
      </c>
      <c r="I100" s="138">
        <v>0.41245360161008426</v>
      </c>
      <c r="J100" s="138">
        <v>0.62710188729346927</v>
      </c>
      <c r="K100" s="138">
        <v>0.99970406087049868</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5833.75</v>
      </c>
      <c r="AL100" s="45" t="s">
        <v>245</v>
      </c>
    </row>
    <row r="101" spans="1:38" s="2" customFormat="1" ht="26.25" customHeight="1" thickBot="1" x14ac:dyDescent="0.3">
      <c r="A101" s="65" t="s">
        <v>243</v>
      </c>
      <c r="B101" s="65" t="s">
        <v>247</v>
      </c>
      <c r="C101" s="66" t="s">
        <v>248</v>
      </c>
      <c r="D101" s="79"/>
      <c r="E101" s="138">
        <v>6.1259420254651697E-2</v>
      </c>
      <c r="F101" s="138">
        <v>0.26284518911001131</v>
      </c>
      <c r="G101" s="138" t="s">
        <v>428</v>
      </c>
      <c r="H101" s="138">
        <v>1.2233593785756145</v>
      </c>
      <c r="I101" s="138">
        <v>1.0247771329765617E-2</v>
      </c>
      <c r="J101" s="138">
        <v>3.3757364380404387E-2</v>
      </c>
      <c r="K101" s="138">
        <v>8.4393410951010953E-2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6703.3265000000001</v>
      </c>
      <c r="AL101" s="45" t="s">
        <v>245</v>
      </c>
    </row>
    <row r="102" spans="1:38" s="2" customFormat="1" ht="26.25" customHeight="1" thickBot="1" x14ac:dyDescent="0.3">
      <c r="A102" s="65" t="s">
        <v>243</v>
      </c>
      <c r="B102" s="65" t="s">
        <v>249</v>
      </c>
      <c r="C102" s="66" t="s">
        <v>386</v>
      </c>
      <c r="D102" s="79"/>
      <c r="E102" s="138">
        <v>2.5223694332571428E-3</v>
      </c>
      <c r="F102" s="138">
        <v>1.2655203974113458</v>
      </c>
      <c r="G102" s="138" t="s">
        <v>428</v>
      </c>
      <c r="H102" s="138">
        <v>4.9909376602598092</v>
      </c>
      <c r="I102" s="138">
        <v>8.7530999999999998E-3</v>
      </c>
      <c r="J102" s="138">
        <v>0.1975045</v>
      </c>
      <c r="K102" s="138">
        <v>1.341898</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1703.75</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8.9352005586016434E-4</v>
      </c>
      <c r="F104" s="138">
        <v>1.1913436067044893E-3</v>
      </c>
      <c r="G104" s="138" t="s">
        <v>428</v>
      </c>
      <c r="H104" s="138">
        <v>1.2227989485714408E-2</v>
      </c>
      <c r="I104" s="138">
        <v>1.3811498630136986E-5</v>
      </c>
      <c r="J104" s="138">
        <v>4.5496701369863012E-5</v>
      </c>
      <c r="K104" s="138">
        <v>1.1374175342465755E-4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7.5</v>
      </c>
      <c r="AL104" s="45" t="s">
        <v>245</v>
      </c>
    </row>
    <row r="105" spans="1:38" s="2" customFormat="1" ht="26.25" customHeight="1" thickBot="1" x14ac:dyDescent="0.3">
      <c r="A105" s="65" t="s">
        <v>243</v>
      </c>
      <c r="B105" s="65" t="s">
        <v>254</v>
      </c>
      <c r="C105" s="66" t="s">
        <v>255</v>
      </c>
      <c r="D105" s="79"/>
      <c r="E105" s="138">
        <v>2.6540705691774243E-2</v>
      </c>
      <c r="F105" s="138">
        <v>0.13420278329093255</v>
      </c>
      <c r="G105" s="138" t="s">
        <v>428</v>
      </c>
      <c r="H105" s="138">
        <v>0.62181493128118359</v>
      </c>
      <c r="I105" s="138">
        <v>5.0261917808219168E-3</v>
      </c>
      <c r="J105" s="138">
        <v>7.8983013698630117E-3</v>
      </c>
      <c r="K105" s="138">
        <v>1.7232657534246573E-2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72.8</v>
      </c>
      <c r="AL105" s="45" t="s">
        <v>245</v>
      </c>
    </row>
    <row r="106" spans="1:38" s="2" customFormat="1" ht="26.25" customHeight="1" thickBot="1" x14ac:dyDescent="0.3">
      <c r="A106" s="65" t="s">
        <v>243</v>
      </c>
      <c r="B106" s="65" t="s">
        <v>256</v>
      </c>
      <c r="C106" s="66" t="s">
        <v>257</v>
      </c>
      <c r="D106" s="79"/>
      <c r="E106" s="138">
        <v>1.41685210829589E-3</v>
      </c>
      <c r="F106" s="138">
        <v>5.7298347971470199E-3</v>
      </c>
      <c r="G106" s="138" t="s">
        <v>428</v>
      </c>
      <c r="H106" s="138">
        <v>3.3195040349988249E-2</v>
      </c>
      <c r="I106" s="138">
        <v>2.8109589041095892E-4</v>
      </c>
      <c r="J106" s="138">
        <v>4.4975342465753424E-4</v>
      </c>
      <c r="K106" s="138">
        <v>9.557260273972603E-4</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5.7</v>
      </c>
      <c r="AL106" s="45" t="s">
        <v>245</v>
      </c>
    </row>
    <row r="107" spans="1:38" s="2" customFormat="1" ht="26.25" customHeight="1" thickBot="1" x14ac:dyDescent="0.3">
      <c r="A107" s="65" t="s">
        <v>243</v>
      </c>
      <c r="B107" s="65" t="s">
        <v>258</v>
      </c>
      <c r="C107" s="66" t="s">
        <v>379</v>
      </c>
      <c r="D107" s="79"/>
      <c r="E107" s="138">
        <v>2.1269093662560003E-2</v>
      </c>
      <c r="F107" s="138">
        <v>0.31453455000000002</v>
      </c>
      <c r="G107" s="138" t="s">
        <v>428</v>
      </c>
      <c r="H107" s="138">
        <v>0.25939046836296009</v>
      </c>
      <c r="I107" s="138">
        <v>5.7188100000000004E-3</v>
      </c>
      <c r="J107" s="138">
        <v>7.6250799999999994E-2</v>
      </c>
      <c r="K107" s="138">
        <v>0.36219129999999999</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1906.27</v>
      </c>
      <c r="AL107" s="45" t="s">
        <v>245</v>
      </c>
    </row>
    <row r="108" spans="1:38" s="2" customFormat="1" ht="26.25" customHeight="1" thickBot="1" x14ac:dyDescent="0.3">
      <c r="A108" s="65" t="s">
        <v>243</v>
      </c>
      <c r="B108" s="65" t="s">
        <v>259</v>
      </c>
      <c r="C108" s="66" t="s">
        <v>380</v>
      </c>
      <c r="D108" s="79"/>
      <c r="E108" s="138">
        <v>8.6176931660489453E-2</v>
      </c>
      <c r="F108" s="138">
        <v>1.4445118996363633</v>
      </c>
      <c r="G108" s="138" t="s">
        <v>428</v>
      </c>
      <c r="H108" s="138">
        <v>1.8020322060761127</v>
      </c>
      <c r="I108" s="138">
        <v>2.6750220363636362E-2</v>
      </c>
      <c r="J108" s="138">
        <v>0.26750220363636362</v>
      </c>
      <c r="K108" s="138">
        <v>0.53500440727272724</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13375.11018181818</v>
      </c>
      <c r="AL108" s="45" t="s">
        <v>245</v>
      </c>
    </row>
    <row r="109" spans="1:38" s="2" customFormat="1" ht="26.25" customHeight="1" thickBot="1" x14ac:dyDescent="0.3">
      <c r="A109" s="65" t="s">
        <v>243</v>
      </c>
      <c r="B109" s="65" t="s">
        <v>260</v>
      </c>
      <c r="C109" s="66" t="s">
        <v>381</v>
      </c>
      <c r="D109" s="79"/>
      <c r="E109" s="138">
        <v>3.3558457221120004E-2</v>
      </c>
      <c r="F109" s="138">
        <v>0.71462538240000006</v>
      </c>
      <c r="G109" s="138" t="s">
        <v>428</v>
      </c>
      <c r="H109" s="138">
        <v>0.96545100005376006</v>
      </c>
      <c r="I109" s="138">
        <v>2.9228031999999998E-2</v>
      </c>
      <c r="J109" s="138">
        <v>0.160754176</v>
      </c>
      <c r="K109" s="138">
        <v>0.160754176</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1461.4015999999999</v>
      </c>
      <c r="AL109" s="45" t="s">
        <v>245</v>
      </c>
    </row>
    <row r="110" spans="1:38" s="2" customFormat="1" ht="26.25" customHeight="1" thickBot="1" x14ac:dyDescent="0.3">
      <c r="A110" s="65" t="s">
        <v>243</v>
      </c>
      <c r="B110" s="65" t="s">
        <v>261</v>
      </c>
      <c r="C110" s="66" t="s">
        <v>382</v>
      </c>
      <c r="D110" s="79"/>
      <c r="E110" s="138">
        <v>6.2860746095857378E-3</v>
      </c>
      <c r="F110" s="138">
        <v>0.21866819113499997</v>
      </c>
      <c r="G110" s="138" t="s">
        <v>428</v>
      </c>
      <c r="H110" s="138">
        <v>0.1313873143107934</v>
      </c>
      <c r="I110" s="138">
        <v>8.2192418899999994E-3</v>
      </c>
      <c r="J110" s="138">
        <v>6.3819433100000003E-2</v>
      </c>
      <c r="K110" s="138">
        <v>6.3819433100000003E-2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447.174215</v>
      </c>
      <c r="AL110" s="45" t="s">
        <v>245</v>
      </c>
    </row>
    <row r="111" spans="1:38" s="2" customFormat="1" ht="26.25" customHeight="1" thickBot="1" x14ac:dyDescent="0.3">
      <c r="A111" s="65" t="s">
        <v>243</v>
      </c>
      <c r="B111" s="65" t="s">
        <v>262</v>
      </c>
      <c r="C111" s="66" t="s">
        <v>376</v>
      </c>
      <c r="D111" s="79"/>
      <c r="E111" s="138">
        <v>1.0949985673930421E-2</v>
      </c>
      <c r="F111" s="138">
        <v>0.29171887399999996</v>
      </c>
      <c r="G111" s="138" t="s">
        <v>428</v>
      </c>
      <c r="H111" s="138">
        <v>0.19151278098275004</v>
      </c>
      <c r="I111" s="138">
        <v>6.3019879999999995E-4</v>
      </c>
      <c r="J111" s="138">
        <v>1.2153833999999999E-3</v>
      </c>
      <c r="K111" s="138">
        <v>2.7008519999999997E-3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160.64733333333334</v>
      </c>
      <c r="AL111" s="45" t="s">
        <v>245</v>
      </c>
    </row>
    <row r="112" spans="1:38" s="2" customFormat="1" ht="26.25" customHeight="1" thickBot="1" x14ac:dyDescent="0.3">
      <c r="A112" s="65" t="s">
        <v>263</v>
      </c>
      <c r="B112" s="65" t="s">
        <v>264</v>
      </c>
      <c r="C112" s="66" t="s">
        <v>265</v>
      </c>
      <c r="D112" s="67"/>
      <c r="E112" s="138">
        <v>13.948228343389786</v>
      </c>
      <c r="F112" s="138" t="s">
        <v>428</v>
      </c>
      <c r="G112" s="138" t="s">
        <v>428</v>
      </c>
      <c r="H112" s="138">
        <v>16.197046799999999</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362524199.99999994</v>
      </c>
      <c r="AL112" s="45" t="s">
        <v>418</v>
      </c>
    </row>
    <row r="113" spans="1:38" s="2" customFormat="1" ht="26.25" customHeight="1" thickBot="1" x14ac:dyDescent="0.3">
      <c r="A113" s="65" t="s">
        <v>263</v>
      </c>
      <c r="B113" s="80" t="s">
        <v>266</v>
      </c>
      <c r="C113" s="81" t="s">
        <v>267</v>
      </c>
      <c r="D113" s="67"/>
      <c r="E113" s="138">
        <v>6.4217087314330437</v>
      </c>
      <c r="F113" s="138" t="s">
        <v>429</v>
      </c>
      <c r="G113" s="138" t="s">
        <v>428</v>
      </c>
      <c r="H113" s="138">
        <v>38.023493587645184</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166904.69665267944</v>
      </c>
      <c r="AL113" s="148" t="s">
        <v>435</v>
      </c>
    </row>
    <row r="114" spans="1:38" s="2" customFormat="1" ht="26.25" customHeight="1" thickBot="1" x14ac:dyDescent="0.3">
      <c r="A114" s="65" t="s">
        <v>263</v>
      </c>
      <c r="B114" s="80" t="s">
        <v>268</v>
      </c>
      <c r="C114" s="81" t="s">
        <v>387</v>
      </c>
      <c r="D114" s="67"/>
      <c r="E114" s="138">
        <v>9.0654359813990254E-2</v>
      </c>
      <c r="F114" s="138" t="s">
        <v>444</v>
      </c>
      <c r="G114" s="138" t="s">
        <v>428</v>
      </c>
      <c r="H114" s="138">
        <v>0.30630211949999997</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2356170.15</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11.315634730705348</v>
      </c>
      <c r="F116" s="138" t="s">
        <v>429</v>
      </c>
      <c r="G116" s="138" t="s">
        <v>428</v>
      </c>
      <c r="H116" s="138">
        <v>12.623336093073224</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294101.25266448222</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4.8513649999999998E-2</v>
      </c>
      <c r="J119" s="138">
        <v>1.2011514999999999</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1537.961</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1.0003999999999999E-2</v>
      </c>
      <c r="J120" s="138">
        <v>6.2524999999999997E-2</v>
      </c>
      <c r="K120" s="138">
        <v>0.25009999999999999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2501</v>
      </c>
      <c r="AL120" s="148" t="s">
        <v>434</v>
      </c>
    </row>
    <row r="121" spans="1:38" s="2" customFormat="1" ht="26.25" customHeight="1" thickBot="1" x14ac:dyDescent="0.3">
      <c r="A121" s="65" t="s">
        <v>263</v>
      </c>
      <c r="B121" s="65" t="s">
        <v>279</v>
      </c>
      <c r="C121" s="71" t="s">
        <v>280</v>
      </c>
      <c r="D121" s="68"/>
      <c r="E121" s="138" t="s">
        <v>444</v>
      </c>
      <c r="F121" s="138">
        <v>4.4403441693141801</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8.0311452731630943</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0.75740816399916688</v>
      </c>
      <c r="G125" s="138" t="s">
        <v>428</v>
      </c>
      <c r="H125" s="138" t="s">
        <v>428</v>
      </c>
      <c r="I125" s="138">
        <v>6.2758476482926843E-5</v>
      </c>
      <c r="J125" s="138">
        <v>4.1648807120487805E-4</v>
      </c>
      <c r="K125" s="138">
        <v>8.8052044277560978E-4</v>
      </c>
      <c r="L125" s="138" t="s">
        <v>444</v>
      </c>
      <c r="M125" s="138" t="s">
        <v>428</v>
      </c>
      <c r="N125" s="138" t="s">
        <v>428</v>
      </c>
      <c r="O125" s="138" t="s">
        <v>428</v>
      </c>
      <c r="P125" s="138">
        <v>1.9994660252660647E-2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1875.4280146341464</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4.7781839999999999E-2</v>
      </c>
      <c r="I126" s="138" t="s">
        <v>444</v>
      </c>
      <c r="J126" s="138" t="s">
        <v>444</v>
      </c>
      <c r="K126" s="138" t="s">
        <v>444</v>
      </c>
      <c r="L126" s="138" t="s">
        <v>444</v>
      </c>
      <c r="M126" s="138">
        <v>0.11149096</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3.2551049999999998E-2</v>
      </c>
      <c r="F129" s="138">
        <v>0.27687099999999998</v>
      </c>
      <c r="G129" s="138">
        <v>1.7585050000000001E-3</v>
      </c>
      <c r="H129" s="138" t="s">
        <v>444</v>
      </c>
      <c r="I129" s="138">
        <v>1.4966E-4</v>
      </c>
      <c r="J129" s="138">
        <v>2.6190500000000005E-4</v>
      </c>
      <c r="K129" s="138">
        <v>3.7415000000000001E-4</v>
      </c>
      <c r="L129" s="138">
        <v>5.2381000000000007E-6</v>
      </c>
      <c r="M129" s="138">
        <v>2.6190500000000004E-3</v>
      </c>
      <c r="N129" s="138">
        <v>4.8639499999999995E-2</v>
      </c>
      <c r="O129" s="138">
        <v>3.7415E-3</v>
      </c>
      <c r="P129" s="138">
        <v>2.0952400000000004E-3</v>
      </c>
      <c r="Q129" s="138">
        <v>0.60788065980303718</v>
      </c>
      <c r="R129" s="138">
        <v>0.58703928580960263</v>
      </c>
      <c r="S129" s="138">
        <v>0.32388374389495311</v>
      </c>
      <c r="T129" s="138">
        <v>5.2380999999999999E-3</v>
      </c>
      <c r="U129" s="138" t="s">
        <v>430</v>
      </c>
      <c r="V129" s="138" t="s">
        <v>444</v>
      </c>
      <c r="W129" s="138">
        <v>1.0028499999999999E-2</v>
      </c>
      <c r="X129" s="138">
        <v>7.2138159539473683E-6</v>
      </c>
      <c r="Y129" s="138">
        <v>3.1259869133771931E-5</v>
      </c>
      <c r="Z129" s="138">
        <v>3.1259869133771931E-5</v>
      </c>
      <c r="AA129" s="138" t="s">
        <v>444</v>
      </c>
      <c r="AB129" s="138">
        <v>6.9733554221491228E-5</v>
      </c>
      <c r="AC129" s="138">
        <v>2.4046053179824556E-2</v>
      </c>
      <c r="AD129" s="138">
        <v>3.9086203333333326E-2</v>
      </c>
      <c r="AE129" s="55"/>
      <c r="AF129" s="147" t="s">
        <v>428</v>
      </c>
      <c r="AG129" s="147" t="s">
        <v>428</v>
      </c>
      <c r="AH129" s="147" t="s">
        <v>428</v>
      </c>
      <c r="AI129" s="147" t="s">
        <v>428</v>
      </c>
      <c r="AJ129" s="147" t="s">
        <v>428</v>
      </c>
      <c r="AK129" s="147">
        <v>37.414999999999999</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1.9923749999999998E-3</v>
      </c>
      <c r="F133" s="138">
        <v>3.1395E-5</v>
      </c>
      <c r="G133" s="138">
        <v>2.72895E-4</v>
      </c>
      <c r="H133" s="138" t="s">
        <v>444</v>
      </c>
      <c r="I133" s="138">
        <v>8.3800499999999998E-5</v>
      </c>
      <c r="J133" s="138">
        <v>8.3800499999999998E-5</v>
      </c>
      <c r="K133" s="138">
        <v>9.3122399999999995E-5</v>
      </c>
      <c r="L133" s="138" t="s">
        <v>444</v>
      </c>
      <c r="M133" s="138">
        <v>3.3810000000000003E-4</v>
      </c>
      <c r="N133" s="138">
        <v>7.2522449999999999E-5</v>
      </c>
      <c r="O133" s="138">
        <v>1.214745E-5</v>
      </c>
      <c r="P133" s="138">
        <v>3.5983500000000002E-3</v>
      </c>
      <c r="Q133" s="138">
        <v>3.2868150000000001E-5</v>
      </c>
      <c r="R133" s="138">
        <v>3.2747400000000004E-5</v>
      </c>
      <c r="S133" s="138">
        <v>3.0018449999999997E-5</v>
      </c>
      <c r="T133" s="138">
        <v>4.1851950000000002E-5</v>
      </c>
      <c r="U133" s="138">
        <v>4.7768700000000002E-5</v>
      </c>
      <c r="V133" s="138">
        <v>3.8668980000000001E-4</v>
      </c>
      <c r="W133" s="138">
        <v>6.5204999999999997E-5</v>
      </c>
      <c r="X133" s="138">
        <v>3.1877999999999996E-8</v>
      </c>
      <c r="Y133" s="138">
        <v>1.7412149999999999E-8</v>
      </c>
      <c r="Z133" s="138">
        <v>1.5552599999999999E-8</v>
      </c>
      <c r="AA133" s="138">
        <v>1.6880849999999999E-8</v>
      </c>
      <c r="AB133" s="138">
        <v>8.1723599999999989E-8</v>
      </c>
      <c r="AC133" s="138">
        <v>3.6225E-4</v>
      </c>
      <c r="AD133" s="138">
        <v>9.9014999999999997E-4</v>
      </c>
      <c r="AE133" s="55"/>
      <c r="AF133" s="147" t="s">
        <v>428</v>
      </c>
      <c r="AG133" s="147" t="s">
        <v>428</v>
      </c>
      <c r="AH133" s="147" t="s">
        <v>428</v>
      </c>
      <c r="AI133" s="147" t="s">
        <v>428</v>
      </c>
      <c r="AJ133" s="147" t="s">
        <v>428</v>
      </c>
      <c r="AK133" s="147">
        <v>2415</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0.16012874880000008</v>
      </c>
      <c r="X135" s="138">
        <v>4.7771743392000024E-5</v>
      </c>
      <c r="Y135" s="138">
        <v>2.1617381088000011E-4</v>
      </c>
      <c r="Z135" s="138">
        <v>2.1617381088000011E-4</v>
      </c>
      <c r="AA135" s="138" t="s">
        <v>444</v>
      </c>
      <c r="AB135" s="138">
        <v>4.8011936515200021E-4</v>
      </c>
      <c r="AC135" s="138" t="s">
        <v>444</v>
      </c>
      <c r="AD135" s="138">
        <v>0.27221887296000014</v>
      </c>
      <c r="AE135" s="55"/>
      <c r="AF135" s="147" t="s">
        <v>428</v>
      </c>
      <c r="AG135" s="147" t="s">
        <v>428</v>
      </c>
      <c r="AH135" s="147" t="s">
        <v>428</v>
      </c>
      <c r="AI135" s="147" t="s">
        <v>428</v>
      </c>
      <c r="AJ135" s="147" t="s">
        <v>428</v>
      </c>
      <c r="AK135" s="147">
        <v>0.53376249600000025</v>
      </c>
      <c r="AL135" s="148" t="s">
        <v>432</v>
      </c>
    </row>
    <row r="136" spans="1:38" s="2" customFormat="1" ht="26.25" customHeight="1" thickBot="1" x14ac:dyDescent="0.3">
      <c r="A136" s="65" t="s">
        <v>288</v>
      </c>
      <c r="B136" s="65" t="s">
        <v>313</v>
      </c>
      <c r="C136" s="66" t="s">
        <v>314</v>
      </c>
      <c r="D136" s="67"/>
      <c r="E136" s="138" t="s">
        <v>428</v>
      </c>
      <c r="F136" s="138">
        <v>5.5458578880000012E-3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0.33428521999999999</v>
      </c>
      <c r="J139" s="138">
        <v>0.33428521999999999</v>
      </c>
      <c r="K139" s="138">
        <v>0.33428521999999999</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6.4888464596940425</v>
      </c>
      <c r="X139" s="138">
        <v>1.8278974710133684E-2</v>
      </c>
      <c r="Y139" s="138">
        <v>4.0822916174522869E-2</v>
      </c>
      <c r="Z139" s="138">
        <v>3.12613185531114E-2</v>
      </c>
      <c r="AA139" s="138">
        <v>8.6913517909656976E-4</v>
      </c>
      <c r="AB139" s="138">
        <v>9.1232344616864525E-2</v>
      </c>
      <c r="AC139" s="138" t="s">
        <v>444</v>
      </c>
      <c r="AD139" s="138">
        <v>37.040477348063305</v>
      </c>
      <c r="AE139" s="55"/>
      <c r="AF139" s="147" t="s">
        <v>428</v>
      </c>
      <c r="AG139" s="147" t="s">
        <v>428</v>
      </c>
      <c r="AH139" s="147" t="s">
        <v>428</v>
      </c>
      <c r="AI139" s="147" t="s">
        <v>428</v>
      </c>
      <c r="AJ139" s="147" t="s">
        <v>428</v>
      </c>
      <c r="AK139" s="147">
        <v>2.004</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172.2731193575722</v>
      </c>
      <c r="F141" s="19">
        <f t="shared" ref="F141:AD141" si="0">SUM(F14:F140)</f>
        <v>125.2688956639855</v>
      </c>
      <c r="G141" s="19">
        <f t="shared" si="0"/>
        <v>73.672104351318353</v>
      </c>
      <c r="H141" s="19">
        <f t="shared" si="0"/>
        <v>125.33429041976402</v>
      </c>
      <c r="I141" s="19">
        <f t="shared" si="0"/>
        <v>18.412869383244971</v>
      </c>
      <c r="J141" s="19">
        <f t="shared" si="0"/>
        <v>34.728128429314395</v>
      </c>
      <c r="K141" s="19">
        <f t="shared" si="0"/>
        <v>96.587627587754966</v>
      </c>
      <c r="L141" s="19">
        <f t="shared" si="0"/>
        <v>3.5959854739855235</v>
      </c>
      <c r="M141" s="19">
        <f t="shared" si="0"/>
        <v>297.28681045358121</v>
      </c>
      <c r="N141" s="19">
        <f t="shared" si="0"/>
        <v>14.559856166617186</v>
      </c>
      <c r="O141" s="19">
        <f t="shared" si="0"/>
        <v>0.34364146401828821</v>
      </c>
      <c r="P141" s="19">
        <f t="shared" si="0"/>
        <v>0.46233574999783633</v>
      </c>
      <c r="Q141" s="19">
        <f t="shared" si="0"/>
        <v>1.6401482322672796</v>
      </c>
      <c r="R141" s="19">
        <f>SUM(R14:R140)</f>
        <v>4.2816527209977</v>
      </c>
      <c r="S141" s="19">
        <f t="shared" si="0"/>
        <v>46.604082238171621</v>
      </c>
      <c r="T141" s="19">
        <f t="shared" si="0"/>
        <v>21.027953287778267</v>
      </c>
      <c r="U141" s="19">
        <f t="shared" si="0"/>
        <v>4.7258351304184227</v>
      </c>
      <c r="V141" s="19">
        <f t="shared" si="0"/>
        <v>30.512306592217676</v>
      </c>
      <c r="W141" s="19">
        <f t="shared" si="0"/>
        <v>24.138443925588344</v>
      </c>
      <c r="X141" s="19">
        <f t="shared" si="0"/>
        <v>3.3540746500704444</v>
      </c>
      <c r="Y141" s="19">
        <f t="shared" si="0"/>
        <v>5.8899330602672837</v>
      </c>
      <c r="Z141" s="19">
        <f t="shared" si="0"/>
        <v>2.6548087152420865</v>
      </c>
      <c r="AA141" s="19">
        <f t="shared" si="0"/>
        <v>2.1199211573860981</v>
      </c>
      <c r="AB141" s="19">
        <f t="shared" si="0"/>
        <v>14.018737582965914</v>
      </c>
      <c r="AC141" s="19">
        <f t="shared" si="0"/>
        <v>8.6340075451524623</v>
      </c>
      <c r="AD141" s="19">
        <f t="shared" si="0"/>
        <v>44.25420924276326</v>
      </c>
      <c r="AE141" s="56"/>
      <c r="AF141" s="145">
        <f>SUM(AF14:AF140)</f>
        <v>332781.11725364305</v>
      </c>
      <c r="AG141" s="145">
        <f t="shared" ref="AG141:AI141" si="1">SUM(AG14:AG140)</f>
        <v>102340.86861243108</v>
      </c>
      <c r="AH141" s="145">
        <f t="shared" si="1"/>
        <v>154175.55324876352</v>
      </c>
      <c r="AI141" s="145">
        <f t="shared" si="1"/>
        <v>5809.8516425188473</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12.028004672840298</v>
      </c>
      <c r="F143" s="139">
        <v>10.160955541521449</v>
      </c>
      <c r="G143" s="139">
        <v>0.55144316948686334</v>
      </c>
      <c r="H143" s="139">
        <v>1.6702089459166385</v>
      </c>
      <c r="I143" s="139">
        <v>0.32188812315844395</v>
      </c>
      <c r="J143" s="139">
        <v>0.32188812315844384</v>
      </c>
      <c r="K143" s="139">
        <v>0.32188812315844384</v>
      </c>
      <c r="L143" s="139">
        <v>0.21575563575231368</v>
      </c>
      <c r="M143" s="139">
        <v>125.49438392099168</v>
      </c>
      <c r="N143" s="139">
        <v>4.0461117340429</v>
      </c>
      <c r="O143" s="139">
        <v>3.1502044916802949E-4</v>
      </c>
      <c r="P143" s="139">
        <v>1.442656123725887E-2</v>
      </c>
      <c r="Q143" s="139">
        <v>4.7831604733964079E-4</v>
      </c>
      <c r="R143" s="139">
        <v>1.1525692632557222E-2</v>
      </c>
      <c r="S143" s="139">
        <v>8.1466834728108634E-3</v>
      </c>
      <c r="T143" s="139">
        <v>3.535954561618389E-3</v>
      </c>
      <c r="U143" s="139">
        <v>3.2659119634322303E-4</v>
      </c>
      <c r="V143" s="139">
        <v>5.4234669811887577E-2</v>
      </c>
      <c r="W143" s="139">
        <v>0.97512889999999997</v>
      </c>
      <c r="X143" s="139">
        <v>1.7084323262800002E-2</v>
      </c>
      <c r="Y143" s="139">
        <v>1.9474239796399999E-2</v>
      </c>
      <c r="Z143" s="139">
        <v>1.4331497389600002E-2</v>
      </c>
      <c r="AA143" s="139">
        <v>1.8930363755500001E-2</v>
      </c>
      <c r="AB143" s="139">
        <v>6.9820424204300013E-2</v>
      </c>
      <c r="AC143" s="139">
        <v>9.751289E-4</v>
      </c>
      <c r="AD143" s="139">
        <v>1.9528049999999999E-4</v>
      </c>
      <c r="AE143" s="58"/>
      <c r="AF143" s="144">
        <v>77819.921842377633</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8.1113566235400878</v>
      </c>
      <c r="F144" s="139">
        <v>0.85404839326456616</v>
      </c>
      <c r="G144" s="139">
        <v>0.22949410273515977</v>
      </c>
      <c r="H144" s="139">
        <v>1.2468059358134588E-2</v>
      </c>
      <c r="I144" s="139">
        <v>0.77483542824188922</v>
      </c>
      <c r="J144" s="139">
        <v>0.77483542824188911</v>
      </c>
      <c r="K144" s="139">
        <v>0.774835428241889</v>
      </c>
      <c r="L144" s="139">
        <v>0.57257053028285387</v>
      </c>
      <c r="M144" s="139">
        <v>3.7878660633018559</v>
      </c>
      <c r="N144" s="139">
        <v>1.5765602177990286E-2</v>
      </c>
      <c r="O144" s="139">
        <v>2.8535840203410976E-5</v>
      </c>
      <c r="P144" s="139">
        <v>2.9521809552820592E-3</v>
      </c>
      <c r="Q144" s="139">
        <v>5.6490735556585905E-5</v>
      </c>
      <c r="R144" s="139">
        <v>4.6901711110644839E-3</v>
      </c>
      <c r="S144" s="139">
        <v>3.1467728755956558E-3</v>
      </c>
      <c r="T144" s="139">
        <v>1.2285753356718437E-4</v>
      </c>
      <c r="U144" s="139">
        <v>5.5909790706349879E-5</v>
      </c>
      <c r="V144" s="139">
        <v>1.0046333981635897E-2</v>
      </c>
      <c r="W144" s="139">
        <v>0.4846432</v>
      </c>
      <c r="X144" s="139">
        <v>1.4643272706E-2</v>
      </c>
      <c r="Y144" s="139">
        <v>1.6412170984399999E-2</v>
      </c>
      <c r="Z144" s="139">
        <v>1.28739930943E-2</v>
      </c>
      <c r="AA144" s="139">
        <v>1.3642207416599999E-2</v>
      </c>
      <c r="AB144" s="139">
        <v>5.7571644201300003E-2</v>
      </c>
      <c r="AC144" s="139">
        <v>4.846432E-4</v>
      </c>
      <c r="AD144" s="139">
        <v>9.7603100000000001E-5</v>
      </c>
      <c r="AE144" s="58"/>
      <c r="AF144" s="144">
        <v>23969.602674109268</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30.547095429648753</v>
      </c>
      <c r="F145" s="139">
        <v>1.2276310833936104</v>
      </c>
      <c r="G145" s="139">
        <v>0.37725109646359639</v>
      </c>
      <c r="H145" s="139">
        <v>1.2373807227562612E-2</v>
      </c>
      <c r="I145" s="139">
        <v>0.7567836191912366</v>
      </c>
      <c r="J145" s="139">
        <v>0.75678361919123649</v>
      </c>
      <c r="K145" s="139">
        <v>0.75678361919123693</v>
      </c>
      <c r="L145" s="139">
        <v>0.47814273968742582</v>
      </c>
      <c r="M145" s="139">
        <v>6.3680114961994176</v>
      </c>
      <c r="N145" s="139">
        <v>3.2915366608326944E-3</v>
      </c>
      <c r="O145" s="139">
        <v>4.5517185814580056E-5</v>
      </c>
      <c r="P145" s="139">
        <v>4.8115162572535727E-3</v>
      </c>
      <c r="Q145" s="139">
        <v>9.0927928116424811E-5</v>
      </c>
      <c r="R145" s="139">
        <v>7.7084367354509293E-3</v>
      </c>
      <c r="S145" s="139">
        <v>5.1694800200315647E-3</v>
      </c>
      <c r="T145" s="139">
        <v>1.836653959493499E-4</v>
      </c>
      <c r="U145" s="139">
        <v>9.0821484603689496E-5</v>
      </c>
      <c r="V145" s="139">
        <v>1.6344673923282049E-2</v>
      </c>
      <c r="W145" s="139">
        <v>0.26895520000000001</v>
      </c>
      <c r="X145" s="139">
        <v>3.8422130568000002E-3</v>
      </c>
      <c r="Y145" s="139">
        <v>2.3266734620899999E-2</v>
      </c>
      <c r="Z145" s="139">
        <v>2.59989750166E-2</v>
      </c>
      <c r="AA145" s="139">
        <v>5.9767758657999995E-3</v>
      </c>
      <c r="AB145" s="139">
        <v>5.9084698560099992E-2</v>
      </c>
      <c r="AC145" s="139">
        <v>2.4609529999999999E-4</v>
      </c>
      <c r="AD145" s="139">
        <v>5.3045099999999998E-5</v>
      </c>
      <c r="AE145" s="58"/>
      <c r="AF145" s="144">
        <v>39288.510306407319</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5.1679958978287296E-2</v>
      </c>
      <c r="F146" s="139">
        <v>0.30885723813326277</v>
      </c>
      <c r="G146" s="139">
        <v>1.6224093263861709E-3</v>
      </c>
      <c r="H146" s="139">
        <v>3.2145868678151826E-4</v>
      </c>
      <c r="I146" s="139">
        <v>6.9471444600478754E-3</v>
      </c>
      <c r="J146" s="139">
        <v>6.9471444600478754E-3</v>
      </c>
      <c r="K146" s="139">
        <v>6.9471444600478771E-3</v>
      </c>
      <c r="L146" s="139">
        <v>1.0095092789913912E-3</v>
      </c>
      <c r="M146" s="139">
        <v>2.3035346712605</v>
      </c>
      <c r="N146" s="139">
        <v>1.4422161839324751E-2</v>
      </c>
      <c r="O146" s="139">
        <v>1.0348997372983511E-4</v>
      </c>
      <c r="P146" s="139">
        <v>4.7049870465198941E-5</v>
      </c>
      <c r="Q146" s="139">
        <v>1.6224093263861707E-6</v>
      </c>
      <c r="R146" s="139">
        <v>4.6526372222145418E-4</v>
      </c>
      <c r="S146" s="139">
        <v>1.74966409479059E-2</v>
      </c>
      <c r="T146" s="139">
        <v>7.2862330482805534E-4</v>
      </c>
      <c r="U146" s="139">
        <v>1.0304081422320247E-4</v>
      </c>
      <c r="V146" s="139">
        <v>1.0289045520203445E-2</v>
      </c>
      <c r="W146" s="139">
        <v>4.7419000000000003E-3</v>
      </c>
      <c r="X146" s="139">
        <v>5.8553433299999999E-5</v>
      </c>
      <c r="Y146" s="139">
        <v>8.8812216599999997E-5</v>
      </c>
      <c r="Z146" s="139">
        <v>4.1502416299999996E-5</v>
      </c>
      <c r="AA146" s="139">
        <v>1.013858903E-4</v>
      </c>
      <c r="AB146" s="139">
        <v>2.902539565E-4</v>
      </c>
      <c r="AC146" s="139">
        <v>4.7422000000000001E-6</v>
      </c>
      <c r="AD146" s="139">
        <v>2.6487999999999999E-6</v>
      </c>
      <c r="AE146" s="58"/>
      <c r="AF146" s="144">
        <v>242.2310993776091</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2.1415500608130249</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0.54349041755227345</v>
      </c>
      <c r="J148" s="139">
        <v>1.048989306503243</v>
      </c>
      <c r="K148" s="139">
        <v>1.3400677807711781</v>
      </c>
      <c r="L148" s="139">
        <v>0.12323041738603224</v>
      </c>
      <c r="M148" s="139" t="s">
        <v>428</v>
      </c>
      <c r="N148" s="139">
        <v>4.0364234291183614</v>
      </c>
      <c r="O148" s="139">
        <v>1.7707768288881095E-2</v>
      </c>
      <c r="P148" s="139">
        <v>0</v>
      </c>
      <c r="Q148" s="139">
        <v>4.6153384522672994E-2</v>
      </c>
      <c r="R148" s="139">
        <v>1.5062265735147615</v>
      </c>
      <c r="S148" s="139">
        <v>33.067892121509004</v>
      </c>
      <c r="T148" s="139">
        <v>0.23157918549201428</v>
      </c>
      <c r="U148" s="139">
        <v>2.6801355615423558E-2</v>
      </c>
      <c r="V148" s="139">
        <v>10.762659167638052</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0.256649317289118</v>
      </c>
      <c r="J149" s="139">
        <v>0.47527651349836669</v>
      </c>
      <c r="K149" s="139">
        <v>0.95055302699673339</v>
      </c>
      <c r="L149" s="139">
        <v>1.0075862086165375E-2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162.05660829682634</v>
      </c>
      <c r="F152" s="13">
        <f t="shared" ref="F152:AD152" si="2">SUM(F$141, F$151, IF(AND(ISNUMBER(SEARCH($B$4,"AT|BE|CH|GB|IE|LT|LU|NL")),SUM(F$143:F$149)&gt;0),SUM(F$143:F$149)-SUM(F$27:F$33),0))</f>
        <v>121.93200171729752</v>
      </c>
      <c r="G152" s="13">
        <f t="shared" si="2"/>
        <v>73.481564184160391</v>
      </c>
      <c r="H152" s="13">
        <f t="shared" si="2"/>
        <v>125.21574262947267</v>
      </c>
      <c r="I152" s="13">
        <f t="shared" si="2"/>
        <v>17.867687838987365</v>
      </c>
      <c r="J152" s="13">
        <f t="shared" si="2"/>
        <v>34.071723086107475</v>
      </c>
      <c r="K152" s="13">
        <f t="shared" si="2"/>
        <v>95.811187467183615</v>
      </c>
      <c r="L152" s="13">
        <f t="shared" si="2"/>
        <v>3.2833284018413211</v>
      </c>
      <c r="M152" s="13">
        <f t="shared" si="2"/>
        <v>287.20824882361762</v>
      </c>
      <c r="N152" s="13">
        <f t="shared" si="2"/>
        <v>13.707265367027407</v>
      </c>
      <c r="O152" s="13">
        <f t="shared" si="2"/>
        <v>0.3409298674350949</v>
      </c>
      <c r="P152" s="13">
        <f t="shared" si="2"/>
        <v>0.45946170890816712</v>
      </c>
      <c r="Q152" s="13">
        <f t="shared" si="2"/>
        <v>1.6331265362882776</v>
      </c>
      <c r="R152" s="13">
        <f t="shared" si="2"/>
        <v>4.050711328686825</v>
      </c>
      <c r="S152" s="13">
        <f t="shared" si="2"/>
        <v>41.616558627177163</v>
      </c>
      <c r="T152" s="13">
        <f t="shared" si="2"/>
        <v>20.992726907320485</v>
      </c>
      <c r="U152" s="13">
        <f t="shared" si="2"/>
        <v>4.7217376166687179</v>
      </c>
      <c r="V152" s="13">
        <f t="shared" si="2"/>
        <v>28.881559654288004</v>
      </c>
      <c r="W152" s="13">
        <f t="shared" si="2"/>
        <v>23.858557625588343</v>
      </c>
      <c r="X152" s="13">
        <f t="shared" si="2"/>
        <v>3.3473905615564443</v>
      </c>
      <c r="Y152" s="13">
        <f t="shared" si="2"/>
        <v>5.8780154848052835</v>
      </c>
      <c r="Z152" s="13">
        <f t="shared" si="2"/>
        <v>2.6437173837587866</v>
      </c>
      <c r="AA152" s="13">
        <f t="shared" si="2"/>
        <v>2.1129561765904983</v>
      </c>
      <c r="AB152" s="13">
        <f t="shared" si="2"/>
        <v>13.982079606711013</v>
      </c>
      <c r="AC152" s="13">
        <f t="shared" si="2"/>
        <v>8.6337329122524622</v>
      </c>
      <c r="AD152" s="13">
        <f t="shared" si="2"/>
        <v>44.254153148163262</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162.05660829682634</v>
      </c>
      <c r="F154" s="13">
        <f>SUM(F$141, F$153, -1 * IF(OR($B$6=2005,$B$6&gt;=2020),SUM(F$99:F$122),0), IF(AND(ISNUMBER(SEARCH($B$4,"AT|BE|CH|GB|IE|LT|LU|NL")),SUM(F$143:F$149)&gt;0),SUM(F$143:F$149)-SUM(F$27:F$33),0))</f>
        <v>121.93200171729752</v>
      </c>
      <c r="G154" s="13">
        <f>SUM(G$141, G$153, IF(AND(ISNUMBER(SEARCH($B$4,"AT|BE|CH|GB|IE|LT|LU|NL")),SUM(G$143:G$149)&gt;0),SUM(G$143:G$149)-SUM(G$27:G$33),0))</f>
        <v>73.481564184160391</v>
      </c>
      <c r="H154" s="13">
        <f>SUM(H$141, H$153, IF(AND(ISNUMBER(SEARCH($B$4,"AT|BE|CH|GB|IE|LT|LU|NL")),SUM(H$143:H$149)&gt;0),SUM(H$143:H$149)-SUM(H$27:H$33),0))</f>
        <v>125.21574262947267</v>
      </c>
      <c r="I154" s="13">
        <f t="shared" ref="I154:AD154" si="3">SUM(I$141, I$153, IF(AND(ISNUMBER(SEARCH($B$4,"AT|BE|CH|GB|IE|LT|LU|NL")),SUM(I$143:I$149)&gt;0),SUM(I$143:I$149)-SUM(I$27:I$33),0))</f>
        <v>17.867687838987365</v>
      </c>
      <c r="J154" s="13">
        <f t="shared" si="3"/>
        <v>34.071723086107475</v>
      </c>
      <c r="K154" s="13">
        <f t="shared" si="3"/>
        <v>95.811187467183615</v>
      </c>
      <c r="L154" s="13">
        <f t="shared" si="3"/>
        <v>3.2833284018413211</v>
      </c>
      <c r="M154" s="13">
        <f t="shared" si="3"/>
        <v>287.20824882361762</v>
      </c>
      <c r="N154" s="13">
        <f t="shared" si="3"/>
        <v>13.707265367027407</v>
      </c>
      <c r="O154" s="13">
        <f t="shared" si="3"/>
        <v>0.3409298674350949</v>
      </c>
      <c r="P154" s="13">
        <f t="shared" si="3"/>
        <v>0.45946170890816712</v>
      </c>
      <c r="Q154" s="13">
        <f t="shared" si="3"/>
        <v>1.6331265362882776</v>
      </c>
      <c r="R154" s="13">
        <f t="shared" si="3"/>
        <v>4.050711328686825</v>
      </c>
      <c r="S154" s="13">
        <f t="shared" si="3"/>
        <v>41.616558627177163</v>
      </c>
      <c r="T154" s="13">
        <f t="shared" si="3"/>
        <v>20.992726907320485</v>
      </c>
      <c r="U154" s="13">
        <f t="shared" si="3"/>
        <v>4.7217376166687179</v>
      </c>
      <c r="V154" s="13">
        <f t="shared" si="3"/>
        <v>28.881559654288004</v>
      </c>
      <c r="W154" s="13">
        <f t="shared" si="3"/>
        <v>23.858557625588343</v>
      </c>
      <c r="X154" s="13">
        <f t="shared" si="3"/>
        <v>3.3473905615564443</v>
      </c>
      <c r="Y154" s="13">
        <f t="shared" si="3"/>
        <v>5.8780154848052835</v>
      </c>
      <c r="Z154" s="13">
        <f t="shared" si="3"/>
        <v>2.6437173837587866</v>
      </c>
      <c r="AA154" s="13">
        <f t="shared" si="3"/>
        <v>2.1129561765904983</v>
      </c>
      <c r="AB154" s="13">
        <f t="shared" si="3"/>
        <v>13.982079606711013</v>
      </c>
      <c r="AC154" s="13">
        <f t="shared" si="3"/>
        <v>8.6337329122524622</v>
      </c>
      <c r="AD154" s="13">
        <f t="shared" si="3"/>
        <v>44.254153148163262</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8.1905454684343315</v>
      </c>
      <c r="F157" s="141">
        <v>0.28460065225245501</v>
      </c>
      <c r="G157" s="141">
        <v>0.50719492294010038</v>
      </c>
      <c r="H157" s="141" t="s">
        <v>444</v>
      </c>
      <c r="I157" s="141">
        <v>9.7017341548647926E-2</v>
      </c>
      <c r="J157" s="141">
        <v>9.7017341548647926E-2</v>
      </c>
      <c r="K157" s="141">
        <v>9.7017341548647926E-2</v>
      </c>
      <c r="L157" s="141">
        <v>4.6568323943350996E-2</v>
      </c>
      <c r="M157" s="141">
        <v>2.3312457723030904</v>
      </c>
      <c r="N157" s="141">
        <v>2.1301977091336445E-3</v>
      </c>
      <c r="O157" s="141">
        <v>1.5976482818502334E-4</v>
      </c>
      <c r="P157" s="141">
        <v>3.1952965637004663E-3</v>
      </c>
      <c r="Q157" s="141">
        <v>7.9882414092511658E-4</v>
      </c>
      <c r="R157" s="141">
        <v>5.3254942728341121E-3</v>
      </c>
      <c r="S157" s="141">
        <v>5.8580437001175224E-3</v>
      </c>
      <c r="T157" s="141">
        <v>2.1301977091336448E-4</v>
      </c>
      <c r="U157" s="141">
        <v>2.9290218500587612E-3</v>
      </c>
      <c r="V157" s="141">
        <v>0.77219666956094613</v>
      </c>
      <c r="W157" s="141" t="s">
        <v>444</v>
      </c>
      <c r="X157" s="141" t="s">
        <v>444</v>
      </c>
      <c r="Y157" s="141" t="s">
        <v>444</v>
      </c>
      <c r="Z157" s="141" t="s">
        <v>444</v>
      </c>
      <c r="AA157" s="141" t="s">
        <v>444</v>
      </c>
      <c r="AB157" s="141" t="s">
        <v>444</v>
      </c>
      <c r="AC157" s="141" t="s">
        <v>444</v>
      </c>
      <c r="AD157" s="141" t="s">
        <v>444</v>
      </c>
      <c r="AE157" s="58"/>
      <c r="AF157" s="142">
        <v>26627.471364170557</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0.22137901153704437</v>
      </c>
      <c r="F158" s="141">
        <v>5.5328716342130484E-3</v>
      </c>
      <c r="G158" s="141">
        <v>1.1102932179645916E-2</v>
      </c>
      <c r="H158" s="141" t="s">
        <v>444</v>
      </c>
      <c r="I158" s="141">
        <v>1.1722102999735802E-3</v>
      </c>
      <c r="J158" s="141">
        <v>1.1722102999735802E-3</v>
      </c>
      <c r="K158" s="141">
        <v>1.1722102999735802E-3</v>
      </c>
      <c r="L158" s="141">
        <v>5.6266094398731853E-4</v>
      </c>
      <c r="M158" s="141">
        <v>8.2484565968800591E-2</v>
      </c>
      <c r="N158" s="141">
        <v>4.6668954284368568E-5</v>
      </c>
      <c r="O158" s="141">
        <v>3.5001715713276424E-6</v>
      </c>
      <c r="P158" s="141">
        <v>7.0003431426552835E-5</v>
      </c>
      <c r="Q158" s="141">
        <v>1.7500857856638209E-5</v>
      </c>
      <c r="R158" s="141">
        <v>1.1667238571092142E-4</v>
      </c>
      <c r="S158" s="141">
        <v>1.2833962428201355E-4</v>
      </c>
      <c r="T158" s="141">
        <v>4.6668954284368565E-6</v>
      </c>
      <c r="U158" s="141">
        <v>6.4169812141006777E-5</v>
      </c>
      <c r="V158" s="141">
        <v>1.6917495928083604E-2</v>
      </c>
      <c r="W158" s="141" t="s">
        <v>444</v>
      </c>
      <c r="X158" s="141" t="s">
        <v>444</v>
      </c>
      <c r="Y158" s="141" t="s">
        <v>444</v>
      </c>
      <c r="Z158" s="141" t="s">
        <v>444</v>
      </c>
      <c r="AA158" s="141" t="s">
        <v>444</v>
      </c>
      <c r="AB158" s="141" t="s">
        <v>444</v>
      </c>
      <c r="AC158" s="141" t="s">
        <v>444</v>
      </c>
      <c r="AD158" s="141" t="s">
        <v>444</v>
      </c>
      <c r="AE158" s="58"/>
      <c r="AF158" s="143">
        <v>583.36192855460706</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10.220167672567987</v>
      </c>
      <c r="F159" s="141">
        <v>0.25858000000000003</v>
      </c>
      <c r="G159" s="141">
        <v>3.0033181734696006</v>
      </c>
      <c r="H159" s="141" t="s">
        <v>444</v>
      </c>
      <c r="I159" s="141">
        <v>0.30543637230183357</v>
      </c>
      <c r="J159" s="141">
        <v>0.35930555760255783</v>
      </c>
      <c r="K159" s="141">
        <v>0.35930555760255783</v>
      </c>
      <c r="L159" s="141">
        <v>6.2990627019217996E-2</v>
      </c>
      <c r="M159" s="141">
        <v>0.56767000000000001</v>
      </c>
      <c r="N159" s="141">
        <v>2.1950000000000001E-2</v>
      </c>
      <c r="O159" s="141">
        <v>1.99E-3</v>
      </c>
      <c r="P159" s="141">
        <v>4.0099999999999997E-3</v>
      </c>
      <c r="Q159" s="141">
        <v>3.7360000000000004E-2</v>
      </c>
      <c r="R159" s="141">
        <v>4.0329999999999998E-2</v>
      </c>
      <c r="S159" s="141">
        <v>0.15012999999999999</v>
      </c>
      <c r="T159" s="141">
        <v>1.669</v>
      </c>
      <c r="U159" s="141">
        <v>2.0389999999999998E-2</v>
      </c>
      <c r="V159" s="141">
        <v>0.18</v>
      </c>
      <c r="W159" s="141">
        <v>3.6159999999999998E-2</v>
      </c>
      <c r="X159" s="141">
        <v>4.4700000000000002E-4</v>
      </c>
      <c r="Y159" s="141">
        <v>2.48E-3</v>
      </c>
      <c r="Z159" s="141">
        <v>1.99E-3</v>
      </c>
      <c r="AA159" s="141">
        <v>5.4199999999999995E-4</v>
      </c>
      <c r="AB159" s="141">
        <v>5.4589999999999994E-3</v>
      </c>
      <c r="AC159" s="141" t="s">
        <v>444</v>
      </c>
      <c r="AD159" s="141">
        <v>3.1767999999999998E-2</v>
      </c>
      <c r="AE159" s="58"/>
      <c r="AF159" s="143">
        <v>6394.6880460000002</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0.53345880487429642</v>
      </c>
      <c r="X163" s="22">
        <v>3.8409033950949341</v>
      </c>
      <c r="Y163" s="22">
        <v>2.5072563829091932</v>
      </c>
      <c r="Z163" s="22">
        <v>1.2269552512108817</v>
      </c>
      <c r="AA163" s="22">
        <v>1.4403387731606003</v>
      </c>
      <c r="AB163" s="22">
        <v>9.0154538023756103</v>
      </c>
      <c r="AC163" s="22" t="s">
        <v>444</v>
      </c>
      <c r="AD163" s="22">
        <v>0.15470305341354595</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96F59-3E69-4494-A366-76F01814042B}">
  <sheetPr codeName="Sheet17"/>
  <dimension ref="A1:AL170"/>
  <sheetViews>
    <sheetView zoomScale="75" zoomScaleNormal="75" workbookViewId="0">
      <pane xSplit="4" ySplit="13" topLeftCell="E144" activePane="bottomRight" state="frozen"/>
      <selection activeCell="P48" sqref="P48"/>
      <selection pane="topRight" activeCell="P48" sqref="P48"/>
      <selection pane="bottomLeft" activeCell="P48" sqref="P48"/>
      <selection pane="bottomRight" activeCell="F154" sqref="F154"/>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2005</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32.384444731674478</v>
      </c>
      <c r="F14" s="138">
        <v>0.36540480466624853</v>
      </c>
      <c r="G14" s="138">
        <v>42.503353751713803</v>
      </c>
      <c r="H14" s="138" t="s">
        <v>444</v>
      </c>
      <c r="I14" s="138">
        <v>1.0742999935994046</v>
      </c>
      <c r="J14" s="138">
        <v>1.500574906241499</v>
      </c>
      <c r="K14" s="138">
        <v>1.9450991440583403</v>
      </c>
      <c r="L14" s="138">
        <v>4.2323846733083349E-2</v>
      </c>
      <c r="M14" s="138">
        <v>22.589705572251638</v>
      </c>
      <c r="N14" s="138">
        <v>0.88894146677717889</v>
      </c>
      <c r="O14" s="138">
        <v>0.13018935561878955</v>
      </c>
      <c r="P14" s="138">
        <v>0.16485849286699575</v>
      </c>
      <c r="Q14" s="138">
        <v>0.84873364527722728</v>
      </c>
      <c r="R14" s="138">
        <v>0.53385699561489097</v>
      </c>
      <c r="S14" s="138">
        <v>0.6503384735014518</v>
      </c>
      <c r="T14" s="138">
        <v>8.1536496931603502</v>
      </c>
      <c r="U14" s="138">
        <v>2.3681447594443403</v>
      </c>
      <c r="V14" s="138">
        <v>3.9499875204297905</v>
      </c>
      <c r="W14" s="138">
        <v>0.80039361243154372</v>
      </c>
      <c r="X14" s="138">
        <v>6.8594803377802828E-5</v>
      </c>
      <c r="Y14" s="138">
        <v>3.1002876615040878E-3</v>
      </c>
      <c r="Z14" s="138">
        <v>2.45918407148684E-3</v>
      </c>
      <c r="AA14" s="138">
        <v>3.3652684634930631E-4</v>
      </c>
      <c r="AB14" s="138">
        <v>5.9645933827180368E-3</v>
      </c>
      <c r="AC14" s="138">
        <v>0.53692425663944532</v>
      </c>
      <c r="AD14" s="138">
        <v>2.6445523088211483E-4</v>
      </c>
      <c r="AE14" s="55"/>
      <c r="AF14" s="147">
        <v>32882.182654592289</v>
      </c>
      <c r="AG14" s="147">
        <v>79795.637799999997</v>
      </c>
      <c r="AH14" s="147">
        <v>83042.654523340869</v>
      </c>
      <c r="AI14" s="147" t="s">
        <v>430</v>
      </c>
      <c r="AJ14" s="147" t="s">
        <v>430</v>
      </c>
      <c r="AK14" s="147" t="s">
        <v>428</v>
      </c>
      <c r="AL14" s="45" t="s">
        <v>49</v>
      </c>
    </row>
    <row r="15" spans="1:38" s="1" customFormat="1" ht="26.25" customHeight="1" thickBot="1" x14ac:dyDescent="0.3">
      <c r="A15" s="65" t="s">
        <v>53</v>
      </c>
      <c r="B15" s="65" t="s">
        <v>54</v>
      </c>
      <c r="C15" s="66" t="s">
        <v>55</v>
      </c>
      <c r="D15" s="67"/>
      <c r="E15" s="138">
        <v>0.93609399999999998</v>
      </c>
      <c r="F15" s="138">
        <v>1.5602918443906776E-2</v>
      </c>
      <c r="G15" s="138">
        <v>0.91465400000000008</v>
      </c>
      <c r="H15" s="138" t="s">
        <v>444</v>
      </c>
      <c r="I15" s="138">
        <v>1.5588910272074171E-2</v>
      </c>
      <c r="J15" s="138">
        <v>2.3711135181051529E-2</v>
      </c>
      <c r="K15" s="138">
        <v>3.0779127968386267E-2</v>
      </c>
      <c r="L15" s="138">
        <v>1.4447626321557267E-3</v>
      </c>
      <c r="M15" s="138">
        <v>8.8475999999999999E-2</v>
      </c>
      <c r="N15" s="138">
        <v>1.4104437028935301E-2</v>
      </c>
      <c r="O15" s="138">
        <v>1.1815790311921008E-2</v>
      </c>
      <c r="P15" s="138">
        <v>2.4356447795950676E-3</v>
      </c>
      <c r="Q15" s="138">
        <v>7.0785660653909259E-3</v>
      </c>
      <c r="R15" s="138">
        <v>4.9380493505687885E-2</v>
      </c>
      <c r="S15" s="138">
        <v>3.058605351845628E-2</v>
      </c>
      <c r="T15" s="138">
        <v>1.0038309423434519</v>
      </c>
      <c r="U15" s="138">
        <v>1.1409569435830968E-2</v>
      </c>
      <c r="V15" s="138">
        <v>0.139747565203302</v>
      </c>
      <c r="W15" s="138">
        <v>3.1368793227018765E-3</v>
      </c>
      <c r="X15" s="138">
        <v>3.0476548738291073E-6</v>
      </c>
      <c r="Y15" s="138">
        <v>9.8358946355138469E-6</v>
      </c>
      <c r="Z15" s="138">
        <v>2.8745444325652717E-6</v>
      </c>
      <c r="AA15" s="138">
        <v>2.8745444325652717E-6</v>
      </c>
      <c r="AB15" s="138">
        <v>1.8632638374473495E-5</v>
      </c>
      <c r="AC15" s="138" t="s">
        <v>428</v>
      </c>
      <c r="AD15" s="138">
        <v>0</v>
      </c>
      <c r="AE15" s="55"/>
      <c r="AF15" s="147">
        <v>6367.1928439093235</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0.28655889262215939</v>
      </c>
      <c r="F16" s="138">
        <v>3.5904228976713832E-3</v>
      </c>
      <c r="G16" s="138">
        <v>0.15698310380022121</v>
      </c>
      <c r="H16" s="138" t="s">
        <v>444</v>
      </c>
      <c r="I16" s="138">
        <v>5.251067306666185E-2</v>
      </c>
      <c r="J16" s="138">
        <v>7.5198645888380933E-2</v>
      </c>
      <c r="K16" s="138">
        <v>7.82480674046276E-2</v>
      </c>
      <c r="L16" s="138">
        <v>2.1505420694155658E-3</v>
      </c>
      <c r="M16" s="138">
        <v>0.24279535032201871</v>
      </c>
      <c r="N16" s="138">
        <v>2.7019352819753206E-2</v>
      </c>
      <c r="O16" s="138">
        <v>1.5293651424160691E-3</v>
      </c>
      <c r="P16" s="138">
        <v>2.8558566003306939E-2</v>
      </c>
      <c r="Q16" s="138">
        <v>1.0491879504688485E-2</v>
      </c>
      <c r="R16" s="138">
        <v>5.6968543749459383E-3</v>
      </c>
      <c r="S16" s="138">
        <v>2.3949550064766612E-2</v>
      </c>
      <c r="T16" s="138">
        <v>1.0457098027234612E-2</v>
      </c>
      <c r="U16" s="138">
        <v>2.7604566212190472E-3</v>
      </c>
      <c r="V16" s="138">
        <v>4.3956009109507872E-2</v>
      </c>
      <c r="W16" s="138">
        <v>2.4879223051461234E-2</v>
      </c>
      <c r="X16" s="138">
        <v>3.1629141638240672E-7</v>
      </c>
      <c r="Y16" s="138">
        <v>3.2058528367927148E-7</v>
      </c>
      <c r="Z16" s="138">
        <v>3.6961240668709807E-8</v>
      </c>
      <c r="AA16" s="138">
        <v>7.714798315609744E-8</v>
      </c>
      <c r="AB16" s="138">
        <v>7.5098592388648537E-7</v>
      </c>
      <c r="AC16" s="138">
        <v>4.6600347038476004E-9</v>
      </c>
      <c r="AD16" s="138">
        <v>2.7536568704554007E-9</v>
      </c>
      <c r="AE16" s="55"/>
      <c r="AF16" s="147">
        <v>6.4195285654195997</v>
      </c>
      <c r="AG16" s="147">
        <v>951.88159352380944</v>
      </c>
      <c r="AH16" s="147">
        <v>1086.07</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4.1673704341543711E-6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2.7982361607535089</v>
      </c>
      <c r="F18" s="138">
        <v>0.15507357175175754</v>
      </c>
      <c r="G18" s="138">
        <v>4.6454541550749946</v>
      </c>
      <c r="H18" s="138" t="s">
        <v>444</v>
      </c>
      <c r="I18" s="138">
        <v>0.24088251179357728</v>
      </c>
      <c r="J18" s="138">
        <v>0.3137818981977461</v>
      </c>
      <c r="K18" s="138">
        <v>0.40126116188274857</v>
      </c>
      <c r="L18" s="138">
        <v>0.13473064754129674</v>
      </c>
      <c r="M18" s="138">
        <v>0.59488940294461867</v>
      </c>
      <c r="N18" s="138">
        <v>0.23327929171083087</v>
      </c>
      <c r="O18" s="138">
        <v>4.3740658838630096E-3</v>
      </c>
      <c r="P18" s="138">
        <v>1.6757438771897581E-3</v>
      </c>
      <c r="Q18" s="138">
        <v>1.4591288348931863E-2</v>
      </c>
      <c r="R18" s="138">
        <v>0.18662391263352485</v>
      </c>
      <c r="S18" s="138">
        <v>0.1049754131097736</v>
      </c>
      <c r="T18" s="138">
        <v>3.7907695764556286</v>
      </c>
      <c r="U18" s="138">
        <v>1.4646061475802801E-3</v>
      </c>
      <c r="V18" s="138">
        <v>0.11672231904378623</v>
      </c>
      <c r="W18" s="138">
        <v>2.0411828193167256E-2</v>
      </c>
      <c r="X18" s="138">
        <v>2.7701766833584131E-2</v>
      </c>
      <c r="Y18" s="138">
        <v>0.21869815921250632</v>
      </c>
      <c r="Z18" s="138">
        <v>2.4785791377417384E-2</v>
      </c>
      <c r="AA18" s="138">
        <v>2.1869815921250632E-2</v>
      </c>
      <c r="AB18" s="138">
        <v>0.29305553334475848</v>
      </c>
      <c r="AC18" s="138" t="s">
        <v>430</v>
      </c>
      <c r="AD18" s="138" t="s">
        <v>430</v>
      </c>
      <c r="AE18" s="55"/>
      <c r="AF18" s="147">
        <v>14693.987672673129</v>
      </c>
      <c r="AG18" s="147" t="s">
        <v>430</v>
      </c>
      <c r="AH18" s="147">
        <v>289.14173613540822</v>
      </c>
      <c r="AI18" s="147" t="s">
        <v>430</v>
      </c>
      <c r="AJ18" s="147" t="s">
        <v>430</v>
      </c>
      <c r="AK18" s="147" t="s">
        <v>428</v>
      </c>
      <c r="AL18" s="45" t="s">
        <v>49</v>
      </c>
    </row>
    <row r="19" spans="1:38" s="2" customFormat="1" ht="26.25" customHeight="1" thickBot="1" x14ac:dyDescent="0.3">
      <c r="A19" s="65" t="s">
        <v>53</v>
      </c>
      <c r="B19" s="65" t="s">
        <v>62</v>
      </c>
      <c r="C19" s="66" t="s">
        <v>63</v>
      </c>
      <c r="D19" s="67"/>
      <c r="E19" s="138">
        <v>0.57816033781394904</v>
      </c>
      <c r="F19" s="138">
        <v>0.14099417927166227</v>
      </c>
      <c r="G19" s="138">
        <v>1.2658342093031714</v>
      </c>
      <c r="H19" s="138" t="s">
        <v>444</v>
      </c>
      <c r="I19" s="138">
        <v>3.445246837047107E-2</v>
      </c>
      <c r="J19" s="138">
        <v>4.3632335369246135E-2</v>
      </c>
      <c r="K19" s="138">
        <v>5.4648175767776218E-2</v>
      </c>
      <c r="L19" s="138">
        <v>1.1836373397133632E-2</v>
      </c>
      <c r="M19" s="138">
        <v>0.22806497568364625</v>
      </c>
      <c r="N19" s="138">
        <v>2.9434225652515647E-2</v>
      </c>
      <c r="O19" s="138">
        <v>5.5559075908940376E-4</v>
      </c>
      <c r="P19" s="138">
        <v>3.0628408377155257E-3</v>
      </c>
      <c r="Q19" s="138">
        <v>2.3691666400772393E-3</v>
      </c>
      <c r="R19" s="138">
        <v>2.3569774638106056E-2</v>
      </c>
      <c r="S19" s="138">
        <v>1.3232871502484473E-2</v>
      </c>
      <c r="T19" s="138">
        <v>0.47742239905754513</v>
      </c>
      <c r="U19" s="138">
        <v>4.9284941936239275E-4</v>
      </c>
      <c r="V19" s="138">
        <v>1.8580097852392355E-2</v>
      </c>
      <c r="W19" s="138">
        <v>2.5703627596570175E-3</v>
      </c>
      <c r="X19" s="138">
        <v>3.4883494595345232E-3</v>
      </c>
      <c r="Y19" s="138">
        <v>2.753960099632519E-2</v>
      </c>
      <c r="Z19" s="138">
        <v>3.1211547795835211E-3</v>
      </c>
      <c r="AA19" s="138">
        <v>2.753960099632519E-3</v>
      </c>
      <c r="AB19" s="138">
        <v>3.6903065335075751E-2</v>
      </c>
      <c r="AC19" s="138" t="s">
        <v>430</v>
      </c>
      <c r="AD19" s="138" t="s">
        <v>430</v>
      </c>
      <c r="AE19" s="55"/>
      <c r="AF19" s="147">
        <v>1860.3567858490683</v>
      </c>
      <c r="AG19" s="147" t="s">
        <v>430</v>
      </c>
      <c r="AH19" s="147">
        <v>5307.5490171282117</v>
      </c>
      <c r="AI19" s="147" t="s">
        <v>430</v>
      </c>
      <c r="AJ19" s="147" t="s">
        <v>430</v>
      </c>
      <c r="AK19" s="147" t="s">
        <v>428</v>
      </c>
      <c r="AL19" s="45" t="s">
        <v>49</v>
      </c>
    </row>
    <row r="20" spans="1:38" s="2" customFormat="1" ht="26.25" customHeight="1" thickBot="1" x14ac:dyDescent="0.3">
      <c r="A20" s="65" t="s">
        <v>53</v>
      </c>
      <c r="B20" s="65" t="s">
        <v>64</v>
      </c>
      <c r="C20" s="66" t="s">
        <v>65</v>
      </c>
      <c r="D20" s="67"/>
      <c r="E20" s="138">
        <v>4.9942076460446752E-2</v>
      </c>
      <c r="F20" s="138">
        <v>1.1504511596539653E-2</v>
      </c>
      <c r="G20" s="138">
        <v>4.2051726938478605E-2</v>
      </c>
      <c r="H20" s="138" t="s">
        <v>444</v>
      </c>
      <c r="I20" s="138">
        <v>3.4703929907072017E-3</v>
      </c>
      <c r="J20" s="138">
        <v>4.4233862613685514E-3</v>
      </c>
      <c r="K20" s="138">
        <v>5.5669781861621718E-3</v>
      </c>
      <c r="L20" s="138">
        <v>1.7741521720831637E-3</v>
      </c>
      <c r="M20" s="138">
        <v>1.9726434278390433E-2</v>
      </c>
      <c r="N20" s="138">
        <v>3.0541690650557696E-3</v>
      </c>
      <c r="O20" s="138">
        <v>5.7555190698363364E-5</v>
      </c>
      <c r="P20" s="138">
        <v>2.4441654062266855E-4</v>
      </c>
      <c r="Q20" s="138">
        <v>2.3233137176364792E-4</v>
      </c>
      <c r="R20" s="138">
        <v>2.4450880261851337E-3</v>
      </c>
      <c r="S20" s="138">
        <v>1.3733953604107591E-3</v>
      </c>
      <c r="T20" s="138">
        <v>4.9561075327682245E-2</v>
      </c>
      <c r="U20" s="138">
        <v>4.3264841639426268E-5</v>
      </c>
      <c r="V20" s="138">
        <v>1.8294380717672188E-3</v>
      </c>
      <c r="W20" s="138">
        <v>2.6683811578517781E-4</v>
      </c>
      <c r="X20" s="138">
        <v>3.621374428513127E-4</v>
      </c>
      <c r="Y20" s="138">
        <v>2.8589798119840479E-3</v>
      </c>
      <c r="Z20" s="138">
        <v>3.2401771202485879E-4</v>
      </c>
      <c r="AA20" s="138">
        <v>2.8589798119840482E-4</v>
      </c>
      <c r="AB20" s="138">
        <v>3.8310329480586245E-3</v>
      </c>
      <c r="AC20" s="138" t="s">
        <v>430</v>
      </c>
      <c r="AD20" s="138" t="s">
        <v>430</v>
      </c>
      <c r="AE20" s="55"/>
      <c r="AF20" s="147">
        <v>210.3559432598642</v>
      </c>
      <c r="AG20" s="147" t="s">
        <v>430</v>
      </c>
      <c r="AH20" s="147">
        <v>397.56988718618629</v>
      </c>
      <c r="AI20" s="147" t="s">
        <v>430</v>
      </c>
      <c r="AJ20" s="147" t="s">
        <v>430</v>
      </c>
      <c r="AK20" s="147" t="s">
        <v>428</v>
      </c>
      <c r="AL20" s="45" t="s">
        <v>49</v>
      </c>
    </row>
    <row r="21" spans="1:38" s="2" customFormat="1" ht="26.25" customHeight="1" thickBot="1" x14ac:dyDescent="0.3">
      <c r="A21" s="65" t="s">
        <v>53</v>
      </c>
      <c r="B21" s="65" t="s">
        <v>66</v>
      </c>
      <c r="C21" s="66" t="s">
        <v>67</v>
      </c>
      <c r="D21" s="67"/>
      <c r="E21" s="138">
        <v>1.7045792178017316</v>
      </c>
      <c r="F21" s="138">
        <v>1.1026076385634476</v>
      </c>
      <c r="G21" s="138">
        <v>3.0904890988900777</v>
      </c>
      <c r="H21" s="138">
        <v>2.5160764178304004E-3</v>
      </c>
      <c r="I21" s="138">
        <v>0.58643219614948838</v>
      </c>
      <c r="J21" s="138">
        <v>0.62865959648189862</v>
      </c>
      <c r="K21" s="138">
        <v>0.67841051701481958</v>
      </c>
      <c r="L21" s="138">
        <v>0.13010813352396758</v>
      </c>
      <c r="M21" s="138">
        <v>3.6199270015695864</v>
      </c>
      <c r="N21" s="138">
        <v>0.39252565409067358</v>
      </c>
      <c r="O21" s="138">
        <v>3.2065035809926999E-2</v>
      </c>
      <c r="P21" s="138">
        <v>2.4035622977876824E-2</v>
      </c>
      <c r="Q21" s="138">
        <v>1.3278953412180031E-2</v>
      </c>
      <c r="R21" s="138">
        <v>0.11994424100862582</v>
      </c>
      <c r="S21" s="138">
        <v>7.3704533071941816E-2</v>
      </c>
      <c r="T21" s="138">
        <v>0.90888564755243684</v>
      </c>
      <c r="U21" s="138">
        <v>5.8060373887552606E-3</v>
      </c>
      <c r="V21" s="138">
        <v>1.5291202283916774</v>
      </c>
      <c r="W21" s="138">
        <v>0.44818224411550145</v>
      </c>
      <c r="X21" s="138">
        <v>0.10375362829445878</v>
      </c>
      <c r="Y21" s="138">
        <v>0.17712479074268683</v>
      </c>
      <c r="Z21" s="138">
        <v>5.6405144225855665E-2</v>
      </c>
      <c r="AA21" s="138">
        <v>4.4215657676351196E-2</v>
      </c>
      <c r="AB21" s="138">
        <v>0.38149922093935251</v>
      </c>
      <c r="AC21" s="138">
        <v>2.1306820681624592E-3</v>
      </c>
      <c r="AD21" s="138">
        <v>0.35753184121462911</v>
      </c>
      <c r="AE21" s="55"/>
      <c r="AF21" s="147">
        <v>3840.2530238710397</v>
      </c>
      <c r="AG21" s="147">
        <v>2118.6429078484102</v>
      </c>
      <c r="AH21" s="147">
        <v>10477.727149764813</v>
      </c>
      <c r="AI21" s="147">
        <v>2096.7303481920003</v>
      </c>
      <c r="AJ21" s="147" t="s">
        <v>430</v>
      </c>
      <c r="AK21" s="147" t="s">
        <v>428</v>
      </c>
      <c r="AL21" s="45" t="s">
        <v>49</v>
      </c>
    </row>
    <row r="22" spans="1:38" s="2" customFormat="1" ht="26.25" customHeight="1" thickBot="1" x14ac:dyDescent="0.3">
      <c r="A22" s="65" t="s">
        <v>53</v>
      </c>
      <c r="B22" s="69" t="s">
        <v>68</v>
      </c>
      <c r="C22" s="66" t="s">
        <v>69</v>
      </c>
      <c r="D22" s="67"/>
      <c r="E22" s="138">
        <v>9.6198133138432436</v>
      </c>
      <c r="F22" s="138">
        <v>0.74917125250814731</v>
      </c>
      <c r="G22" s="138">
        <v>3.2764526508524927</v>
      </c>
      <c r="H22" s="138" t="s">
        <v>444</v>
      </c>
      <c r="I22" s="138">
        <v>0.87830253083589127</v>
      </c>
      <c r="J22" s="138">
        <v>0.99589167318739535</v>
      </c>
      <c r="K22" s="138">
        <v>1.1067325034464901</v>
      </c>
      <c r="L22" s="138">
        <v>0.14567781290652432</v>
      </c>
      <c r="M22" s="138">
        <v>6.5588265127689525</v>
      </c>
      <c r="N22" s="138">
        <v>0.17532686887067844</v>
      </c>
      <c r="O22" s="138">
        <v>1.2003457551813253E-2</v>
      </c>
      <c r="P22" s="138">
        <v>0.10596409791921134</v>
      </c>
      <c r="Q22" s="138">
        <v>0.12199102236325372</v>
      </c>
      <c r="R22" s="138">
        <v>0.21266361598782618</v>
      </c>
      <c r="S22" s="138">
        <v>0.31155107409122307</v>
      </c>
      <c r="T22" s="138">
        <v>0.63985407528377747</v>
      </c>
      <c r="U22" s="138">
        <v>0.11322441256037023</v>
      </c>
      <c r="V22" s="138">
        <v>2.0567592658318219</v>
      </c>
      <c r="W22" s="138">
        <v>0.19940583517163291</v>
      </c>
      <c r="X22" s="138">
        <v>4.3455212702493889E-2</v>
      </c>
      <c r="Y22" s="138">
        <v>7.7022848485155337E-2</v>
      </c>
      <c r="Z22" s="138">
        <v>2.3952391787658782E-2</v>
      </c>
      <c r="AA22" s="138">
        <v>1.8896385936154451E-2</v>
      </c>
      <c r="AB22" s="138">
        <v>0.16332683891146246</v>
      </c>
      <c r="AC22" s="138">
        <v>2.0786451682207729E-2</v>
      </c>
      <c r="AD22" s="138">
        <v>0.60320661937126163</v>
      </c>
      <c r="AE22" s="55"/>
      <c r="AF22" s="147">
        <v>11049.545289482488</v>
      </c>
      <c r="AG22" s="147">
        <v>6490.0875165026782</v>
      </c>
      <c r="AH22" s="147">
        <v>2627.5685918417494</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0.19766683197688439</v>
      </c>
      <c r="X23" s="138">
        <v>4.6885263711962381E-2</v>
      </c>
      <c r="Y23" s="138">
        <v>0.16321049911509627</v>
      </c>
      <c r="Z23" s="138">
        <v>2.9918621481005329E-2</v>
      </c>
      <c r="AA23" s="138">
        <v>2.278439534931256E-2</v>
      </c>
      <c r="AB23" s="138">
        <v>0.26279877965737652</v>
      </c>
      <c r="AC23" s="138">
        <v>4.3789397218119697E-3</v>
      </c>
      <c r="AD23" s="138">
        <v>8.8303688798226837E-2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1.6940644720344422</v>
      </c>
      <c r="F24" s="138">
        <v>0.53568504532036609</v>
      </c>
      <c r="G24" s="138">
        <v>1.8280675862740055</v>
      </c>
      <c r="H24" s="138">
        <v>0.14034772452821545</v>
      </c>
      <c r="I24" s="138">
        <v>0.44476063497041485</v>
      </c>
      <c r="J24" s="138">
        <v>0.49551904154235854</v>
      </c>
      <c r="K24" s="138">
        <v>0.56022932394227842</v>
      </c>
      <c r="L24" s="138">
        <v>0.13017585651188895</v>
      </c>
      <c r="M24" s="138">
        <v>2.5476577248598109</v>
      </c>
      <c r="N24" s="138">
        <v>0.32085313853917752</v>
      </c>
      <c r="O24" s="138">
        <v>6.2849980029488106E-2</v>
      </c>
      <c r="P24" s="138">
        <v>1.0307026218024311E-2</v>
      </c>
      <c r="Q24" s="138">
        <v>1.1450036475292269E-2</v>
      </c>
      <c r="R24" s="138">
        <v>0.21448471144933351</v>
      </c>
      <c r="S24" s="138">
        <v>9.4002140896930389E-2</v>
      </c>
      <c r="T24" s="138">
        <v>2.0900603737278187</v>
      </c>
      <c r="U24" s="138">
        <v>4.3266796260271138E-3</v>
      </c>
      <c r="V24" s="138">
        <v>2.5155516248447021</v>
      </c>
      <c r="W24" s="138" t="s">
        <v>429</v>
      </c>
      <c r="X24" s="138" t="s">
        <v>429</v>
      </c>
      <c r="Y24" s="138" t="s">
        <v>429</v>
      </c>
      <c r="Z24" s="138" t="s">
        <v>429</v>
      </c>
      <c r="AA24" s="138" t="s">
        <v>429</v>
      </c>
      <c r="AB24" s="138" t="s">
        <v>429</v>
      </c>
      <c r="AC24" s="138" t="s">
        <v>428</v>
      </c>
      <c r="AD24" s="138" t="s">
        <v>428</v>
      </c>
      <c r="AE24" s="55"/>
      <c r="AF24" s="147">
        <v>9278.8962027350553</v>
      </c>
      <c r="AG24" s="147">
        <v>518.99196921656505</v>
      </c>
      <c r="AH24" s="147">
        <v>4011.6599119631514</v>
      </c>
      <c r="AI24" s="147">
        <v>4578.2979401795401</v>
      </c>
      <c r="AJ24" s="147" t="s">
        <v>430</v>
      </c>
      <c r="AK24" s="147" t="s">
        <v>428</v>
      </c>
      <c r="AL24" s="45" t="s">
        <v>49</v>
      </c>
    </row>
    <row r="25" spans="1:38" s="2" customFormat="1" ht="26.25" customHeight="1" thickBot="1" x14ac:dyDescent="0.3">
      <c r="A25" s="65" t="s">
        <v>73</v>
      </c>
      <c r="B25" s="69" t="s">
        <v>74</v>
      </c>
      <c r="C25" s="71" t="s">
        <v>75</v>
      </c>
      <c r="D25" s="67"/>
      <c r="E25" s="138">
        <v>1.0342352123451577</v>
      </c>
      <c r="F25" s="138">
        <v>0.12242139576545817</v>
      </c>
      <c r="G25" s="138">
        <v>6.9627415815628216E-2</v>
      </c>
      <c r="H25" s="138" t="s">
        <v>444</v>
      </c>
      <c r="I25" s="138">
        <v>9.6668829463595063E-3</v>
      </c>
      <c r="J25" s="138">
        <v>9.6668829463595063E-3</v>
      </c>
      <c r="K25" s="138">
        <v>9.6668829463595063E-3</v>
      </c>
      <c r="L25" s="138">
        <v>4.6401038142525625E-3</v>
      </c>
      <c r="M25" s="138">
        <v>0.86883018897604025</v>
      </c>
      <c r="N25" s="138">
        <v>2.9243223741164391E-4</v>
      </c>
      <c r="O25" s="138">
        <v>2.1932417805873292E-5</v>
      </c>
      <c r="P25" s="138">
        <v>4.3864835611746584E-4</v>
      </c>
      <c r="Q25" s="138">
        <v>1.0966208902936646E-4</v>
      </c>
      <c r="R25" s="138">
        <v>7.3108059352910981E-4</v>
      </c>
      <c r="S25" s="138">
        <v>8.0418865288202075E-4</v>
      </c>
      <c r="T25" s="138">
        <v>2.9243223741164394E-5</v>
      </c>
      <c r="U25" s="138">
        <v>4.0209432644101038E-4</v>
      </c>
      <c r="V25" s="138">
        <v>0.10600668606172092</v>
      </c>
      <c r="W25" s="138" t="s">
        <v>444</v>
      </c>
      <c r="X25" s="138" t="s">
        <v>444</v>
      </c>
      <c r="Y25" s="138" t="s">
        <v>444</v>
      </c>
      <c r="Z25" s="138" t="s">
        <v>444</v>
      </c>
      <c r="AA25" s="138" t="s">
        <v>444</v>
      </c>
      <c r="AB25" s="138" t="s">
        <v>444</v>
      </c>
      <c r="AC25" s="138" t="s">
        <v>428</v>
      </c>
      <c r="AD25" s="138" t="s">
        <v>428</v>
      </c>
      <c r="AE25" s="55"/>
      <c r="AF25" s="147">
        <v>3655.4029676455489</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0.13018925967733233</v>
      </c>
      <c r="F26" s="138">
        <v>8.3264118894377029E-3</v>
      </c>
      <c r="G26" s="138">
        <v>7.8456647429259955E-3</v>
      </c>
      <c r="H26" s="138" t="s">
        <v>444</v>
      </c>
      <c r="I26" s="138">
        <v>6.4876707647787532E-4</v>
      </c>
      <c r="J26" s="138">
        <v>6.4876707647787532E-4</v>
      </c>
      <c r="K26" s="138">
        <v>6.4876707647787532E-4</v>
      </c>
      <c r="L26" s="138">
        <v>3.1140819670938012E-4</v>
      </c>
      <c r="M26" s="138">
        <v>8.4732543553967227E-2</v>
      </c>
      <c r="N26" s="138">
        <v>1.0897983495476522</v>
      </c>
      <c r="O26" s="138">
        <v>5.4103145822306651E-6</v>
      </c>
      <c r="P26" s="138">
        <v>6.223663126725481E-5</v>
      </c>
      <c r="Q26" s="138">
        <v>1.2805384231908043E-5</v>
      </c>
      <c r="R26" s="138">
        <v>9.1684548967437275E-5</v>
      </c>
      <c r="S26" s="138">
        <v>9.7284113298143273E-5</v>
      </c>
      <c r="T26" s="138">
        <v>6.6752370530371141E-6</v>
      </c>
      <c r="U26" s="138">
        <v>4.5631264196241447E-5</v>
      </c>
      <c r="V26" s="138">
        <v>1.2001087524806706E-2</v>
      </c>
      <c r="W26" s="138" t="s">
        <v>444</v>
      </c>
      <c r="X26" s="138" t="s">
        <v>444</v>
      </c>
      <c r="Y26" s="138" t="s">
        <v>444</v>
      </c>
      <c r="Z26" s="138" t="s">
        <v>444</v>
      </c>
      <c r="AA26" s="138" t="s">
        <v>444</v>
      </c>
      <c r="AB26" s="138" t="s">
        <v>444</v>
      </c>
      <c r="AC26" s="138" t="s">
        <v>428</v>
      </c>
      <c r="AD26" s="138" t="s">
        <v>428</v>
      </c>
      <c r="AE26" s="55"/>
      <c r="AF26" s="147">
        <v>412.15934861077125</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12.332695929101357</v>
      </c>
      <c r="F27" s="138">
        <v>12.529646153720966</v>
      </c>
      <c r="G27" s="138">
        <v>0.39248199250180799</v>
      </c>
      <c r="H27" s="138">
        <v>2.4156726448237507</v>
      </c>
      <c r="I27" s="138">
        <v>0.37613550147579178</v>
      </c>
      <c r="J27" s="138">
        <v>0.37613550147579145</v>
      </c>
      <c r="K27" s="138">
        <v>0.376135501475791</v>
      </c>
      <c r="L27" s="138">
        <v>0.26076591654853237</v>
      </c>
      <c r="M27" s="138">
        <v>128.24304968366695</v>
      </c>
      <c r="N27" s="138">
        <v>4.5344873357971376E-2</v>
      </c>
      <c r="O27" s="138">
        <v>3.5450775621643051E-4</v>
      </c>
      <c r="P27" s="138">
        <v>1.6395462540637264E-2</v>
      </c>
      <c r="Q27" s="138">
        <v>5.3955663548642624E-4</v>
      </c>
      <c r="R27" s="138">
        <v>1.3326209642630739E-2</v>
      </c>
      <c r="S27" s="138">
        <v>9.4029097274754992E-3</v>
      </c>
      <c r="T27" s="138">
        <v>3.9599141790622443E-3</v>
      </c>
      <c r="U27" s="138">
        <v>3.7009775853999124E-4</v>
      </c>
      <c r="V27" s="138">
        <v>6.1533830228805396E-2</v>
      </c>
      <c r="W27" s="138">
        <v>1.0696595</v>
      </c>
      <c r="X27" s="138">
        <v>2.0738938666799999E-2</v>
      </c>
      <c r="Y27" s="138">
        <v>2.3495560257299999E-2</v>
      </c>
      <c r="Z27" s="138">
        <v>1.7502363834200001E-2</v>
      </c>
      <c r="AA27" s="138">
        <v>2.2503458010600001E-2</v>
      </c>
      <c r="AB27" s="138">
        <v>8.4240320768900007E-2</v>
      </c>
      <c r="AC27" s="138">
        <v>1.0696593E-3</v>
      </c>
      <c r="AD27" s="138">
        <v>2.141434E-4</v>
      </c>
      <c r="AE27" s="55"/>
      <c r="AF27" s="147">
        <v>89274.253555544856</v>
      </c>
      <c r="AG27" s="147" t="s">
        <v>428</v>
      </c>
      <c r="AH27" s="147" t="s">
        <v>430</v>
      </c>
      <c r="AI27" s="147">
        <v>6.5300864039686104</v>
      </c>
      <c r="AJ27" s="147" t="s">
        <v>430</v>
      </c>
      <c r="AK27" s="147" t="s">
        <v>428</v>
      </c>
      <c r="AL27" s="45" t="s">
        <v>49</v>
      </c>
    </row>
    <row r="28" spans="1:38" s="2" customFormat="1" ht="26.25" customHeight="1" thickBot="1" x14ac:dyDescent="0.3">
      <c r="A28" s="65" t="s">
        <v>78</v>
      </c>
      <c r="B28" s="65" t="s">
        <v>81</v>
      </c>
      <c r="C28" s="66" t="s">
        <v>82</v>
      </c>
      <c r="D28" s="67"/>
      <c r="E28" s="138">
        <v>10.51391621938409</v>
      </c>
      <c r="F28" s="138">
        <v>1.1099256557870774</v>
      </c>
      <c r="G28" s="138">
        <v>5.3979604535645355E-2</v>
      </c>
      <c r="H28" s="138">
        <v>1.5220016730852009E-2</v>
      </c>
      <c r="I28" s="138">
        <v>0.88665015633792532</v>
      </c>
      <c r="J28" s="138">
        <v>0.88665015633792532</v>
      </c>
      <c r="K28" s="138">
        <v>0.88665015633792521</v>
      </c>
      <c r="L28" s="138">
        <v>0.67938571193592456</v>
      </c>
      <c r="M28" s="138">
        <v>4.5213499139937401</v>
      </c>
      <c r="N28" s="138">
        <v>4.8637166922117097E-4</v>
      </c>
      <c r="O28" s="138">
        <v>3.6741066492063611E-5</v>
      </c>
      <c r="P28" s="138">
        <v>3.8341983802133908E-3</v>
      </c>
      <c r="Q28" s="138">
        <v>7.2999295640564408E-5</v>
      </c>
      <c r="R28" s="138">
        <v>6.1122353594839154E-3</v>
      </c>
      <c r="S28" s="138">
        <v>4.1001223462232587E-3</v>
      </c>
      <c r="T28" s="138">
        <v>1.5420682612169641E-4</v>
      </c>
      <c r="U28" s="138">
        <v>7.2516458297001608E-5</v>
      </c>
      <c r="V28" s="138">
        <v>1.3038477373153402E-2</v>
      </c>
      <c r="W28" s="138">
        <v>0.64337200000000005</v>
      </c>
      <c r="X28" s="138">
        <v>1.9015798127499997E-2</v>
      </c>
      <c r="Y28" s="138">
        <v>2.1311651555600001E-2</v>
      </c>
      <c r="Z28" s="138">
        <v>1.6719297025100003E-2</v>
      </c>
      <c r="AA28" s="138">
        <v>1.77109129879E-2</v>
      </c>
      <c r="AB28" s="138">
        <v>7.4757659696099987E-2</v>
      </c>
      <c r="AC28" s="138">
        <v>6.4337189999999999E-4</v>
      </c>
      <c r="AD28" s="138">
        <v>1.2919639999999999E-4</v>
      </c>
      <c r="AE28" s="55"/>
      <c r="AF28" s="147">
        <v>31226.778279491151</v>
      </c>
      <c r="AG28" s="147" t="s">
        <v>428</v>
      </c>
      <c r="AH28" s="147" t="s">
        <v>430</v>
      </c>
      <c r="AI28" s="147">
        <v>14.185780598193114</v>
      </c>
      <c r="AJ28" s="147" t="s">
        <v>430</v>
      </c>
      <c r="AK28" s="147" t="s">
        <v>428</v>
      </c>
      <c r="AL28" s="45" t="s">
        <v>49</v>
      </c>
    </row>
    <row r="29" spans="1:38" s="2" customFormat="1" ht="26.25" customHeight="1" thickBot="1" x14ac:dyDescent="0.3">
      <c r="A29" s="65" t="s">
        <v>78</v>
      </c>
      <c r="B29" s="65" t="s">
        <v>83</v>
      </c>
      <c r="C29" s="66" t="s">
        <v>84</v>
      </c>
      <c r="D29" s="67"/>
      <c r="E29" s="138">
        <v>39.243401270196387</v>
      </c>
      <c r="F29" s="138">
        <v>1.5408662821728862</v>
      </c>
      <c r="G29" s="138">
        <v>8.7922335298535173E-2</v>
      </c>
      <c r="H29" s="138">
        <v>1.6068224362036095E-2</v>
      </c>
      <c r="I29" s="138">
        <v>0.90897368508552767</v>
      </c>
      <c r="J29" s="138">
        <v>0.90897368508552778</v>
      </c>
      <c r="K29" s="138">
        <v>0.90897368508552789</v>
      </c>
      <c r="L29" s="138">
        <v>0.58391354432997067</v>
      </c>
      <c r="M29" s="138">
        <v>8.3555317106278277</v>
      </c>
      <c r="N29" s="138">
        <v>6.1529419927301482E-4</v>
      </c>
      <c r="O29" s="138">
        <v>5.9474404944262218E-5</v>
      </c>
      <c r="P29" s="138">
        <v>6.2937563337390444E-3</v>
      </c>
      <c r="Q29" s="138">
        <v>1.1886456516570237E-4</v>
      </c>
      <c r="R29" s="138">
        <v>1.0087313052302874E-2</v>
      </c>
      <c r="S29" s="138">
        <v>6.7646653793694616E-3</v>
      </c>
      <c r="T29" s="138">
        <v>2.3916129061937941E-4</v>
      </c>
      <c r="U29" s="138">
        <v>1.1878032044288034E-4</v>
      </c>
      <c r="V29" s="138">
        <v>2.1377930338033806E-2</v>
      </c>
      <c r="W29" s="138">
        <v>0.34918290000000002</v>
      </c>
      <c r="X29" s="138">
        <v>4.9883254399000002E-3</v>
      </c>
      <c r="Y29" s="138">
        <v>3.0207081830500002E-2</v>
      </c>
      <c r="Z29" s="138">
        <v>3.3754335476599999E-2</v>
      </c>
      <c r="AA29" s="138">
        <v>7.7596173508999999E-3</v>
      </c>
      <c r="AB29" s="138">
        <v>7.6709360097899998E-2</v>
      </c>
      <c r="AC29" s="138">
        <v>3.2776639999999998E-4</v>
      </c>
      <c r="AD29" s="138">
        <v>6.9137899999999994E-5</v>
      </c>
      <c r="AE29" s="55"/>
      <c r="AF29" s="147">
        <v>51377.116380951476</v>
      </c>
      <c r="AG29" s="147" t="s">
        <v>428</v>
      </c>
      <c r="AH29" s="147" t="s">
        <v>430</v>
      </c>
      <c r="AI29" s="147">
        <v>23.483294582902094</v>
      </c>
      <c r="AJ29" s="147" t="s">
        <v>430</v>
      </c>
      <c r="AK29" s="147" t="s">
        <v>428</v>
      </c>
      <c r="AL29" s="45" t="s">
        <v>49</v>
      </c>
    </row>
    <row r="30" spans="1:38" s="2" customFormat="1" ht="26.25" customHeight="1" thickBot="1" x14ac:dyDescent="0.3">
      <c r="A30" s="65" t="s">
        <v>78</v>
      </c>
      <c r="B30" s="65" t="s">
        <v>85</v>
      </c>
      <c r="C30" s="66" t="s">
        <v>86</v>
      </c>
      <c r="D30" s="67"/>
      <c r="E30" s="138">
        <v>5.0028300239335806E-2</v>
      </c>
      <c r="F30" s="138">
        <v>0.3281196725536723</v>
      </c>
      <c r="G30" s="138">
        <v>1.231609910647341E-3</v>
      </c>
      <c r="H30" s="138">
        <v>3.3864301570446888E-4</v>
      </c>
      <c r="I30" s="138">
        <v>7.0482133332825251E-3</v>
      </c>
      <c r="J30" s="138">
        <v>7.0482133332825242E-3</v>
      </c>
      <c r="K30" s="138">
        <v>7.0482133332825251E-3</v>
      </c>
      <c r="L30" s="138">
        <v>1.0207854738766213E-3</v>
      </c>
      <c r="M30" s="138">
        <v>2.2052481903045487</v>
      </c>
      <c r="N30" s="138">
        <v>1.5143671513233713E-4</v>
      </c>
      <c r="O30" s="138">
        <v>1.0826324728703348E-4</v>
      </c>
      <c r="P30" s="138">
        <v>4.9151751431029532E-5</v>
      </c>
      <c r="Q30" s="138">
        <v>1.6948879803803289E-6</v>
      </c>
      <c r="R30" s="138">
        <v>4.8668031902706033E-4</v>
      </c>
      <c r="S30" s="138">
        <v>1.8303871672809825E-2</v>
      </c>
      <c r="T30" s="138">
        <v>7.6222257046375187E-4</v>
      </c>
      <c r="U30" s="138">
        <v>1.0779336429595111E-4</v>
      </c>
      <c r="V30" s="138">
        <v>1.0763503807105943E-2</v>
      </c>
      <c r="W30" s="138">
        <v>5.0013999999999996E-3</v>
      </c>
      <c r="X30" s="138">
        <v>6.0742231100000006E-5</v>
      </c>
      <c r="Y30" s="138">
        <v>9.0443778200000006E-5</v>
      </c>
      <c r="Z30" s="138">
        <v>4.35007418E-5</v>
      </c>
      <c r="AA30" s="138">
        <v>1.0296607019999999E-4</v>
      </c>
      <c r="AB30" s="138">
        <v>2.9765282130000004E-4</v>
      </c>
      <c r="AC30" s="138">
        <v>5.0011999999999997E-6</v>
      </c>
      <c r="AD30" s="138">
        <v>2.6390000000000001E-6</v>
      </c>
      <c r="AE30" s="55"/>
      <c r="AF30" s="147">
        <v>253.28463858538493</v>
      </c>
      <c r="AG30" s="147" t="s">
        <v>428</v>
      </c>
      <c r="AH30" s="147" t="s">
        <v>430</v>
      </c>
      <c r="AI30" s="147">
        <v>1.1540792161985566E-3</v>
      </c>
      <c r="AJ30" s="147" t="s">
        <v>430</v>
      </c>
      <c r="AK30" s="147" t="s">
        <v>428</v>
      </c>
      <c r="AL30" s="45" t="s">
        <v>49</v>
      </c>
    </row>
    <row r="31" spans="1:38" s="2" customFormat="1" ht="26.25" customHeight="1" thickBot="1" x14ac:dyDescent="0.3">
      <c r="A31" s="65" t="s">
        <v>78</v>
      </c>
      <c r="B31" s="65" t="s">
        <v>87</v>
      </c>
      <c r="C31" s="66" t="s">
        <v>88</v>
      </c>
      <c r="D31" s="67"/>
      <c r="E31" s="138" t="s">
        <v>428</v>
      </c>
      <c r="F31" s="138">
        <v>2.7428920042962961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0.66134932492319443</v>
      </c>
      <c r="J32" s="138">
        <v>1.2760143674834559</v>
      </c>
      <c r="K32" s="138">
        <v>1.6305921987348961</v>
      </c>
      <c r="L32" s="138">
        <v>0.15007815055913504</v>
      </c>
      <c r="M32" s="138" t="s">
        <v>428</v>
      </c>
      <c r="N32" s="138">
        <v>4.9053993544454642</v>
      </c>
      <c r="O32" s="138">
        <v>2.1528428475876542E-2</v>
      </c>
      <c r="P32" s="138">
        <v>0</v>
      </c>
      <c r="Q32" s="138">
        <v>5.6093306600056805E-2</v>
      </c>
      <c r="R32" s="138">
        <v>1.8304022394359112</v>
      </c>
      <c r="S32" s="138">
        <v>40.184135146204618</v>
      </c>
      <c r="T32" s="138">
        <v>0.28147708367073154</v>
      </c>
      <c r="U32" s="138">
        <v>3.2611843974697949E-2</v>
      </c>
      <c r="V32" s="138">
        <v>13.094697505177345</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54201.213683428075</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0.31444323513286954</v>
      </c>
      <c r="J33" s="138">
        <v>0.58230228728309175</v>
      </c>
      <c r="K33" s="138">
        <v>1.1646045745661835</v>
      </c>
      <c r="L33" s="138">
        <v>1.2344808490401548E-2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54201.213683428075</v>
      </c>
      <c r="AL33" s="45" t="s">
        <v>413</v>
      </c>
    </row>
    <row r="34" spans="1:38" s="2" customFormat="1" ht="26.25" customHeight="1" thickBot="1" x14ac:dyDescent="0.3">
      <c r="A34" s="65" t="s">
        <v>70</v>
      </c>
      <c r="B34" s="65" t="s">
        <v>93</v>
      </c>
      <c r="C34" s="66" t="s">
        <v>94</v>
      </c>
      <c r="D34" s="67"/>
      <c r="E34" s="138">
        <v>2.0170896785109984</v>
      </c>
      <c r="F34" s="138">
        <v>0.17899746192893404</v>
      </c>
      <c r="G34" s="138">
        <v>0.10502802453197971</v>
      </c>
      <c r="H34" s="138">
        <v>2.6945854483925551E-4</v>
      </c>
      <c r="I34" s="138">
        <v>5.2736886632825733E-2</v>
      </c>
      <c r="J34" s="138">
        <v>5.5431472081218292E-2</v>
      </c>
      <c r="K34" s="138">
        <v>5.8510998307952623E-2</v>
      </c>
      <c r="L34" s="138">
        <v>3.8032148900169212E-2</v>
      </c>
      <c r="M34" s="138">
        <v>0.41188663282571908</v>
      </c>
      <c r="N34" s="138" t="s">
        <v>444</v>
      </c>
      <c r="O34" s="138">
        <v>3.8494077834179359E-4</v>
      </c>
      <c r="P34" s="138" t="s">
        <v>444</v>
      </c>
      <c r="Q34" s="138" t="s">
        <v>444</v>
      </c>
      <c r="R34" s="138">
        <v>1.924703891708968E-3</v>
      </c>
      <c r="S34" s="138">
        <v>6.543993231810491E-2</v>
      </c>
      <c r="T34" s="138">
        <v>2.6945854483925555E-3</v>
      </c>
      <c r="U34" s="138">
        <v>3.8494077834179359E-4</v>
      </c>
      <c r="V34" s="138">
        <v>3.8494077834179359E-2</v>
      </c>
      <c r="W34" s="138">
        <v>1.8083028800722257E-2</v>
      </c>
      <c r="X34" s="138">
        <v>1.1548223350253807E-3</v>
      </c>
      <c r="Y34" s="138">
        <v>1.924703891708968E-3</v>
      </c>
      <c r="Z34" s="138">
        <v>1.7480261174031503E-3</v>
      </c>
      <c r="AA34" s="138">
        <v>4.0184508446049482E-4</v>
      </c>
      <c r="AB34" s="138">
        <v>5.2293974285979932E-3</v>
      </c>
      <c r="AC34" s="138" t="s">
        <v>428</v>
      </c>
      <c r="AD34" s="138" t="s">
        <v>428</v>
      </c>
      <c r="AE34" s="55"/>
      <c r="AF34" s="147">
        <v>1667.1115005076144</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4.4222796782059692</v>
      </c>
      <c r="F36" s="138">
        <v>0.1141852508171078</v>
      </c>
      <c r="G36" s="138">
        <v>0.67110436984537658</v>
      </c>
      <c r="H36" s="138" t="s">
        <v>444</v>
      </c>
      <c r="I36" s="138">
        <v>0.1218659481533424</v>
      </c>
      <c r="J36" s="138">
        <v>0.14335920666977012</v>
      </c>
      <c r="K36" s="138">
        <v>0.14335920666977012</v>
      </c>
      <c r="L36" s="138">
        <v>2.6663786350728982E-2</v>
      </c>
      <c r="M36" s="138">
        <v>0.25065483607868227</v>
      </c>
      <c r="N36" s="138">
        <v>9.4893043464137211E-3</v>
      </c>
      <c r="O36" s="138">
        <v>8.4071571895490171E-4</v>
      </c>
      <c r="P36" s="138">
        <v>1.8021471568647049E-3</v>
      </c>
      <c r="Q36" s="138">
        <v>1.4162862875819608E-2</v>
      </c>
      <c r="R36" s="138">
        <v>1.5363578594774507E-2</v>
      </c>
      <c r="S36" s="138">
        <v>6.4802983268031356E-2</v>
      </c>
      <c r="T36" s="138">
        <v>0.62407157189549023</v>
      </c>
      <c r="U36" s="138">
        <v>8.5871571895490169E-3</v>
      </c>
      <c r="V36" s="138">
        <v>7.9285886274588185E-2</v>
      </c>
      <c r="W36" s="138">
        <v>1.4709304346413724E-2</v>
      </c>
      <c r="X36" s="138">
        <v>1.8614314379098034E-4</v>
      </c>
      <c r="Y36" s="138">
        <v>6.3614314379098025E-4</v>
      </c>
      <c r="Z36" s="138">
        <v>8.4071571895490171E-4</v>
      </c>
      <c r="AA36" s="138">
        <v>2.1007157189549015E-4</v>
      </c>
      <c r="AB36" s="138">
        <v>1.8730735784323526E-3</v>
      </c>
      <c r="AC36" s="138">
        <v>6.3657257516392136E-3</v>
      </c>
      <c r="AD36" s="138">
        <v>1.2086719732028626E-2</v>
      </c>
      <c r="AE36" s="55"/>
      <c r="AF36" s="147">
        <v>2824.1403734013238</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0.12886449456670124</v>
      </c>
      <c r="F37" s="138">
        <v>4.2954831522233755E-3</v>
      </c>
      <c r="G37" s="138">
        <v>2.6722182646925924E-4</v>
      </c>
      <c r="H37" s="138" t="s">
        <v>444</v>
      </c>
      <c r="I37" s="138">
        <v>5.3693539402792194E-4</v>
      </c>
      <c r="J37" s="138">
        <v>5.3693539402792194E-4</v>
      </c>
      <c r="K37" s="138">
        <v>5.3693539402792194E-4</v>
      </c>
      <c r="L37" s="138">
        <v>1.3423384850698049E-5</v>
      </c>
      <c r="M37" s="138">
        <v>1.2886449456670123E-2</v>
      </c>
      <c r="N37" s="138">
        <v>4.0270154552094141E-6</v>
      </c>
      <c r="O37" s="138">
        <v>6.7116924253490231E-7</v>
      </c>
      <c r="P37" s="138">
        <v>2.6846769701396097E-4</v>
      </c>
      <c r="Q37" s="138">
        <v>3.221612364167531E-4</v>
      </c>
      <c r="R37" s="138">
        <v>2.0403544973061033E-6</v>
      </c>
      <c r="S37" s="138">
        <v>2.0403544973061033E-7</v>
      </c>
      <c r="T37" s="138">
        <v>1.3691852547712007E-6</v>
      </c>
      <c r="U37" s="138">
        <v>2.9531446671535699E-5</v>
      </c>
      <c r="V37" s="138">
        <v>4.0270154552094141E-6</v>
      </c>
      <c r="W37" s="138" t="s">
        <v>428</v>
      </c>
      <c r="X37" s="138" t="s">
        <v>444</v>
      </c>
      <c r="Y37" s="138" t="s">
        <v>444</v>
      </c>
      <c r="Z37" s="138" t="s">
        <v>444</v>
      </c>
      <c r="AA37" s="138" t="s">
        <v>444</v>
      </c>
      <c r="AB37" s="138" t="s">
        <v>444</v>
      </c>
      <c r="AC37" s="138" t="s">
        <v>444</v>
      </c>
      <c r="AD37" s="138" t="s">
        <v>444</v>
      </c>
      <c r="AE37" s="55"/>
      <c r="AF37" s="147" t="s">
        <v>430</v>
      </c>
      <c r="AG37" s="147" t="s">
        <v>428</v>
      </c>
      <c r="AH37" s="147">
        <v>2684.6769701396092</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2.3754245923677781</v>
      </c>
      <c r="F39" s="138">
        <v>0.5560149823898437</v>
      </c>
      <c r="G39" s="138">
        <v>1.2437397619779573</v>
      </c>
      <c r="H39" s="138">
        <v>2.6682823643143681E-4</v>
      </c>
      <c r="I39" s="138">
        <v>0.3088252703811139</v>
      </c>
      <c r="J39" s="138">
        <v>0.37174294800712648</v>
      </c>
      <c r="K39" s="138">
        <v>0.44292435469372932</v>
      </c>
      <c r="L39" s="138">
        <v>0.10570399615245793</v>
      </c>
      <c r="M39" s="138">
        <v>1.9239480616416595</v>
      </c>
      <c r="N39" s="138">
        <v>0.32142551229429162</v>
      </c>
      <c r="O39" s="138">
        <v>5.3163249517914433E-3</v>
      </c>
      <c r="P39" s="138">
        <v>1.1569627707732956E-2</v>
      </c>
      <c r="Q39" s="138">
        <v>1.6607375421249813E-2</v>
      </c>
      <c r="R39" s="138">
        <v>0.15055473968164781</v>
      </c>
      <c r="S39" s="138">
        <v>9.5841775653788777E-2</v>
      </c>
      <c r="T39" s="138">
        <v>2.7536254324752023</v>
      </c>
      <c r="U39" s="138">
        <v>3.9872625087983334E-3</v>
      </c>
      <c r="V39" s="138">
        <v>0.32671260508020639</v>
      </c>
      <c r="W39" s="138">
        <v>0.29499678352933811</v>
      </c>
      <c r="X39" s="138">
        <v>7.1878152433198644E-2</v>
      </c>
      <c r="Y39" s="138">
        <v>0.22515885323120621</v>
      </c>
      <c r="Z39" s="138">
        <v>4.4920322364009849E-2</v>
      </c>
      <c r="AA39" s="138">
        <v>3.688727464715745E-2</v>
      </c>
      <c r="AB39" s="138">
        <v>0.37884460267557213</v>
      </c>
      <c r="AC39" s="138">
        <v>3.0590996819011848E-3</v>
      </c>
      <c r="AD39" s="138">
        <v>0.1935140179577724</v>
      </c>
      <c r="AE39" s="55"/>
      <c r="AF39" s="147">
        <v>13195.203374088245</v>
      </c>
      <c r="AG39" s="147">
        <v>1138.3094009943361</v>
      </c>
      <c r="AH39" s="147">
        <v>12534.246210526144</v>
      </c>
      <c r="AI39" s="147">
        <v>7.2115739576064009</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6.9386565793257065</v>
      </c>
      <c r="F41" s="138">
        <v>13.491619190714561</v>
      </c>
      <c r="G41" s="138">
        <v>13.072868140839551</v>
      </c>
      <c r="H41" s="138">
        <v>0.12198160318635431</v>
      </c>
      <c r="I41" s="138">
        <v>8.5356258519391162</v>
      </c>
      <c r="J41" s="138">
        <v>8.548744499333031</v>
      </c>
      <c r="K41" s="138">
        <v>9.2051714527779485</v>
      </c>
      <c r="L41" s="138">
        <v>0.75301461507803913</v>
      </c>
      <c r="M41" s="138">
        <v>112.10849044876753</v>
      </c>
      <c r="N41" s="138">
        <v>2.1917839411640587</v>
      </c>
      <c r="O41" s="138">
        <v>2.2872641862730067E-2</v>
      </c>
      <c r="P41" s="138">
        <v>8.8633710766617121E-2</v>
      </c>
      <c r="Q41" s="138">
        <v>3.6157830794235471E-2</v>
      </c>
      <c r="R41" s="138">
        <v>0.2447941348456136</v>
      </c>
      <c r="S41" s="138">
        <v>0.4464814317679956</v>
      </c>
      <c r="T41" s="138">
        <v>0.21895112365526959</v>
      </c>
      <c r="U41" s="138">
        <v>2.608342461907255</v>
      </c>
      <c r="V41" s="138">
        <v>4.7133459302364216</v>
      </c>
      <c r="W41" s="138">
        <v>14.636839375994024</v>
      </c>
      <c r="X41" s="138">
        <v>3.2351780890179613</v>
      </c>
      <c r="Y41" s="138">
        <v>5.2688812621755838</v>
      </c>
      <c r="Z41" s="138">
        <v>2.5308063802652341</v>
      </c>
      <c r="AA41" s="138">
        <v>2.0554820775318929</v>
      </c>
      <c r="AB41" s="138">
        <v>13.090347808990673</v>
      </c>
      <c r="AC41" s="138">
        <v>1.6811262449222361E-2</v>
      </c>
      <c r="AD41" s="138">
        <v>3.6941161689816919</v>
      </c>
      <c r="AE41" s="55"/>
      <c r="AF41" s="147">
        <v>62801.014081692359</v>
      </c>
      <c r="AG41" s="147">
        <v>21729.862910990109</v>
      </c>
      <c r="AH41" s="147">
        <v>25405.359167897284</v>
      </c>
      <c r="AI41" s="147">
        <v>667.74948888169934</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0.11757679806692847</v>
      </c>
      <c r="F43" s="138">
        <v>1.1757679806692848E-2</v>
      </c>
      <c r="G43" s="138">
        <v>7.4073382782164923E-2</v>
      </c>
      <c r="H43" s="138" t="s">
        <v>444</v>
      </c>
      <c r="I43" s="138">
        <v>1.9400171681043198E-2</v>
      </c>
      <c r="J43" s="138">
        <v>2.5279011584389621E-2</v>
      </c>
      <c r="K43" s="138">
        <v>3.2333619468405329E-2</v>
      </c>
      <c r="L43" s="138">
        <v>1.0864096141384191E-2</v>
      </c>
      <c r="M43" s="138">
        <v>4.7030719226771392E-2</v>
      </c>
      <c r="N43" s="138">
        <v>1.8812287690708553E-2</v>
      </c>
      <c r="O43" s="138">
        <v>3.527303942007854E-4</v>
      </c>
      <c r="P43" s="138">
        <v>1.1757679806692849E-4</v>
      </c>
      <c r="Q43" s="138">
        <v>1.1757679806692846E-3</v>
      </c>
      <c r="R43" s="138">
        <v>1.5049830152566846E-2</v>
      </c>
      <c r="S43" s="138">
        <v>8.4655294608188512E-3</v>
      </c>
      <c r="T43" s="138">
        <v>0.30569967497401401</v>
      </c>
      <c r="U43" s="138">
        <v>1.1757679806692849E-4</v>
      </c>
      <c r="V43" s="138">
        <v>9.4061438453542767E-3</v>
      </c>
      <c r="W43" s="138">
        <v>7.0546078840157088E-3</v>
      </c>
      <c r="X43" s="138">
        <v>2.2339591632716408E-3</v>
      </c>
      <c r="Y43" s="138">
        <v>1.763651971003927E-2</v>
      </c>
      <c r="Z43" s="138">
        <v>1.998805567137784E-3</v>
      </c>
      <c r="AA43" s="138">
        <v>1.7636519710039272E-3</v>
      </c>
      <c r="AB43" s="138">
        <v>2.3632936411452622E-2</v>
      </c>
      <c r="AC43" s="138">
        <v>2.5866895574724262E-4</v>
      </c>
      <c r="AD43" s="138">
        <v>1.5284983748700703E-7</v>
      </c>
      <c r="AE43" s="55"/>
      <c r="AF43" s="147">
        <v>1175.7679806692847</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9.0935935384484026</v>
      </c>
      <c r="F44" s="138">
        <v>0.95211707994861206</v>
      </c>
      <c r="G44" s="138">
        <v>0.6666604450394843</v>
      </c>
      <c r="H44" s="138">
        <v>1.9003737148151375E-3</v>
      </c>
      <c r="I44" s="138">
        <v>0.51438977008427023</v>
      </c>
      <c r="J44" s="138">
        <v>0.51438977008427023</v>
      </c>
      <c r="K44" s="138">
        <v>0.51438977008427023</v>
      </c>
      <c r="L44" s="138">
        <v>0.28805827124719141</v>
      </c>
      <c r="M44" s="138">
        <v>3.005892502732086</v>
      </c>
      <c r="N44" s="138" t="s">
        <v>444</v>
      </c>
      <c r="O44" s="138">
        <v>2.44339348232763E-3</v>
      </c>
      <c r="P44" s="138" t="s">
        <v>444</v>
      </c>
      <c r="Q44" s="138" t="s">
        <v>444</v>
      </c>
      <c r="R44" s="138">
        <v>1.2216967411638149E-2</v>
      </c>
      <c r="S44" s="138">
        <v>0.41537689199569705</v>
      </c>
      <c r="T44" s="138">
        <v>1.7103754376293408E-2</v>
      </c>
      <c r="U44" s="138">
        <v>2.44339348232763E-3</v>
      </c>
      <c r="V44" s="138">
        <v>0.24433934823276299</v>
      </c>
      <c r="W44" s="138" t="s">
        <v>444</v>
      </c>
      <c r="X44" s="138">
        <v>7.3301804469828894E-3</v>
      </c>
      <c r="Y44" s="138">
        <v>1.2216967411638149E-2</v>
      </c>
      <c r="Z44" s="138" t="s">
        <v>444</v>
      </c>
      <c r="AA44" s="138" t="s">
        <v>444</v>
      </c>
      <c r="AB44" s="138">
        <v>1.954714785862104E-2</v>
      </c>
      <c r="AC44" s="138" t="s">
        <v>429</v>
      </c>
      <c r="AD44" s="138" t="s">
        <v>429</v>
      </c>
      <c r="AE44" s="55"/>
      <c r="AF44" s="147">
        <v>10581.911826023561</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3.2622626659560554</v>
      </c>
      <c r="F45" s="138">
        <v>7.9071463510015205E-2</v>
      </c>
      <c r="G45" s="138">
        <v>0.12328010773254287</v>
      </c>
      <c r="H45" s="138" t="s">
        <v>444</v>
      </c>
      <c r="I45" s="138">
        <v>4.8346551974695014E-2</v>
      </c>
      <c r="J45" s="138">
        <v>4.8346551974695014E-2</v>
      </c>
      <c r="K45" s="138">
        <v>4.8346551974695014E-2</v>
      </c>
      <c r="L45" s="138">
        <v>1.4987431112155454E-2</v>
      </c>
      <c r="M45" s="138">
        <v>0.17350538278769048</v>
      </c>
      <c r="N45" s="138">
        <v>5.8738801464582723E-3</v>
      </c>
      <c r="O45" s="138">
        <v>4.51836934342944E-4</v>
      </c>
      <c r="P45" s="138">
        <v>1.3555108030288319E-3</v>
      </c>
      <c r="Q45" s="138">
        <v>1.807347737371776E-3</v>
      </c>
      <c r="R45" s="138">
        <v>2.2591846717147199E-3</v>
      </c>
      <c r="S45" s="138">
        <v>3.9761650222179069E-2</v>
      </c>
      <c r="T45" s="138">
        <v>4.5183693434294396E-2</v>
      </c>
      <c r="U45" s="138">
        <v>4.5183693434294398E-3</v>
      </c>
      <c r="V45" s="138">
        <v>5.4220432121153274E-2</v>
      </c>
      <c r="W45" s="138">
        <v>5.8738801464582723E-3</v>
      </c>
      <c r="X45" s="138">
        <v>9.0367386868588811E-5</v>
      </c>
      <c r="Y45" s="138">
        <v>4.51836934342944E-4</v>
      </c>
      <c r="Z45" s="138">
        <v>4.51836934342944E-4</v>
      </c>
      <c r="AA45" s="138">
        <v>4.5183693434294405E-5</v>
      </c>
      <c r="AB45" s="138">
        <v>1.0392249489887711E-3</v>
      </c>
      <c r="AC45" s="138">
        <v>3.614695474743552E-3</v>
      </c>
      <c r="AD45" s="138">
        <v>1.7169803505031871E-3</v>
      </c>
      <c r="AE45" s="55"/>
      <c r="AF45" s="147">
        <v>1956.82710686576</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1.3431550721063357E-2</v>
      </c>
      <c r="J48" s="138">
        <v>0.13431550721063359</v>
      </c>
      <c r="K48" s="138">
        <v>0.33578876802658397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2.9161251253592413</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3.3093401651999996</v>
      </c>
      <c r="AL52" s="45" t="s">
        <v>132</v>
      </c>
    </row>
    <row r="53" spans="1:38" s="2" customFormat="1" ht="26.25" customHeight="1" thickBot="1" x14ac:dyDescent="0.3">
      <c r="A53" s="65" t="s">
        <v>119</v>
      </c>
      <c r="B53" s="69" t="s">
        <v>133</v>
      </c>
      <c r="C53" s="71" t="s">
        <v>134</v>
      </c>
      <c r="D53" s="68"/>
      <c r="E53" s="138" t="s">
        <v>428</v>
      </c>
      <c r="F53" s="138">
        <v>3.8072586287464452</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1.7108028730425384</v>
      </c>
      <c r="AL53" s="45" t="s">
        <v>135</v>
      </c>
    </row>
    <row r="54" spans="1:38" s="2" customFormat="1" ht="37.5" customHeight="1" thickBot="1" x14ac:dyDescent="0.3">
      <c r="A54" s="65" t="s">
        <v>119</v>
      </c>
      <c r="B54" s="69" t="s">
        <v>136</v>
      </c>
      <c r="C54" s="71" t="s">
        <v>137</v>
      </c>
      <c r="D54" s="68"/>
      <c r="E54" s="138" t="s">
        <v>428</v>
      </c>
      <c r="F54" s="138">
        <v>0.30215326612953863</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0.57198057294603732</v>
      </c>
      <c r="J57" s="138">
        <v>1.029565031302867</v>
      </c>
      <c r="K57" s="138">
        <v>1.1439611458920746</v>
      </c>
      <c r="L57" s="138">
        <v>1.7159417188381116E-2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4399.8505611233641</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7.0999185321019105E-3</v>
      </c>
      <c r="J58" s="138">
        <v>4.7332790214012731E-2</v>
      </c>
      <c r="K58" s="138">
        <v>9.4665580428025461E-2</v>
      </c>
      <c r="L58" s="138">
        <v>3.2659625247668791E-5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236.66395107006369</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4.6698399999999998E-3</v>
      </c>
      <c r="J59" s="138">
        <v>5.2974950000000002E-3</v>
      </c>
      <c r="K59" s="138">
        <v>6.0130000000000001E-3</v>
      </c>
      <c r="L59" s="138">
        <v>9.1427016799999994E-5</v>
      </c>
      <c r="M59" s="138" t="s">
        <v>429</v>
      </c>
      <c r="N59" s="138">
        <v>0.12889667929884155</v>
      </c>
      <c r="O59" s="138">
        <v>2.4867358313311686E-4</v>
      </c>
      <c r="P59" s="138">
        <v>6.0488168870217616E-4</v>
      </c>
      <c r="Q59" s="138">
        <v>1.7748025596650652E-4</v>
      </c>
      <c r="R59" s="138">
        <v>1.7748025596650654E-3</v>
      </c>
      <c r="S59" s="138">
        <v>1.7748025596650654E-3</v>
      </c>
      <c r="T59" s="138">
        <v>3.9993132309024898E-3</v>
      </c>
      <c r="U59" s="138">
        <v>1.1761588391431185E-4</v>
      </c>
      <c r="V59" s="138">
        <v>3.35692889208032E-2</v>
      </c>
      <c r="W59" s="138">
        <v>1.1407063745555069E-2</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1.4282789774043616</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0.54885421411764712</v>
      </c>
      <c r="J60" s="138">
        <v>4.5081421411764717</v>
      </c>
      <c r="K60" s="138">
        <v>14.461485968000002</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188.81482982352941</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0.18713570495612761</v>
      </c>
      <c r="J61" s="138">
        <v>1.8713570495612761</v>
      </c>
      <c r="K61" s="138">
        <v>6.246964390011291</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18200558.65156474</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5.9468897894117648E-8</v>
      </c>
      <c r="J62" s="138">
        <v>5.9468897894117646E-7</v>
      </c>
      <c r="K62" s="138">
        <v>1.1893779578823529E-6</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99.114829823529419</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4.1246306349999998E-2</v>
      </c>
      <c r="X63" s="138">
        <v>1.87884E-2</v>
      </c>
      <c r="Y63" s="138" t="s">
        <v>428</v>
      </c>
      <c r="Z63" s="138">
        <v>3.1245999999999999E-3</v>
      </c>
      <c r="AA63" s="138" t="s">
        <v>428</v>
      </c>
      <c r="AB63" s="138">
        <v>2.1913000000000002E-2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0.20200000000000001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5.9171919999999999E-3</v>
      </c>
      <c r="J71" s="138">
        <v>4.7337536E-2</v>
      </c>
      <c r="K71" s="138">
        <v>0.1479298</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7.9232399999999996E-4</v>
      </c>
      <c r="J73" s="138">
        <v>1.1224589999999999E-3</v>
      </c>
      <c r="K73" s="138">
        <v>1.32054E-3</v>
      </c>
      <c r="L73" s="138" t="s">
        <v>428</v>
      </c>
      <c r="M73" s="138" t="s">
        <v>428</v>
      </c>
      <c r="N73" s="138">
        <v>3.1192529411764702E-2</v>
      </c>
      <c r="O73" s="138">
        <v>6.1116862745098043E-4</v>
      </c>
      <c r="P73" s="138" t="s">
        <v>428</v>
      </c>
      <c r="Q73" s="138">
        <v>1.2946470588235293E-3</v>
      </c>
      <c r="R73" s="138">
        <v>4.747039215686275E-3</v>
      </c>
      <c r="S73" s="138" t="s">
        <v>428</v>
      </c>
      <c r="T73" s="138">
        <v>2.1577450980392156E-3</v>
      </c>
      <c r="U73" s="138" t="s">
        <v>428</v>
      </c>
      <c r="V73" s="138">
        <v>2.1577450980392158E-2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3.9270857142857147E-4</v>
      </c>
      <c r="J74" s="138">
        <v>4.5815999999999999E-4</v>
      </c>
      <c r="K74" s="138">
        <v>5.8906285714285713E-4</v>
      </c>
      <c r="L74" s="138">
        <v>9.032297142857143E-6</v>
      </c>
      <c r="M74" s="138" t="s">
        <v>430</v>
      </c>
      <c r="N74" s="138" t="s">
        <v>430</v>
      </c>
      <c r="O74" s="138" t="s">
        <v>430</v>
      </c>
      <c r="P74" s="138" t="s">
        <v>430</v>
      </c>
      <c r="Q74" s="138" t="s">
        <v>430</v>
      </c>
      <c r="R74" s="138" t="s">
        <v>430</v>
      </c>
      <c r="S74" s="138" t="s">
        <v>430</v>
      </c>
      <c r="T74" s="138" t="s">
        <v>430</v>
      </c>
      <c r="U74" s="138" t="s">
        <v>430</v>
      </c>
      <c r="V74" s="138">
        <v>1.0921682323922438E-2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5.5999999999999997E-6</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9.8499999999999976E-3</v>
      </c>
      <c r="O80" s="138">
        <v>2.0000000000000002E-5</v>
      </c>
      <c r="P80" s="138" t="s">
        <v>428</v>
      </c>
      <c r="Q80" s="138" t="s">
        <v>428</v>
      </c>
      <c r="R80" s="138">
        <v>0.25632800000000006</v>
      </c>
      <c r="S80" s="138">
        <v>2.1271999999999999E-2</v>
      </c>
      <c r="T80" s="138">
        <v>4.9740000000000001E-3</v>
      </c>
      <c r="U80" s="138" t="s">
        <v>428</v>
      </c>
      <c r="V80" s="138">
        <v>0.12128</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9.3465218000000032</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4133.8</v>
      </c>
      <c r="AL82" s="45" t="s">
        <v>219</v>
      </c>
    </row>
    <row r="83" spans="1:38" s="2" customFormat="1" ht="26.25" customHeight="1" thickBot="1" x14ac:dyDescent="0.3">
      <c r="A83" s="65" t="s">
        <v>53</v>
      </c>
      <c r="B83" s="76" t="s">
        <v>211</v>
      </c>
      <c r="C83" s="77" t="s">
        <v>212</v>
      </c>
      <c r="D83" s="67"/>
      <c r="E83" s="138" t="s">
        <v>444</v>
      </c>
      <c r="F83" s="138">
        <v>5.4399999999999997E-2</v>
      </c>
      <c r="G83" s="138" t="s">
        <v>444</v>
      </c>
      <c r="H83" s="138" t="s">
        <v>428</v>
      </c>
      <c r="I83" s="138">
        <v>0.34</v>
      </c>
      <c r="J83" s="138">
        <v>6.8</v>
      </c>
      <c r="K83" s="138">
        <v>51</v>
      </c>
      <c r="L83" s="138">
        <v>1.9380000000000001E-2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3.4</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6.3001920441373205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0.81210658979726924</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1.7654491082549331</v>
      </c>
      <c r="AL86" s="45" t="s">
        <v>219</v>
      </c>
    </row>
    <row r="87" spans="1:38" s="2" customFormat="1" ht="26.25" customHeight="1" thickBot="1" x14ac:dyDescent="0.3">
      <c r="A87" s="65" t="s">
        <v>208</v>
      </c>
      <c r="B87" s="71" t="s">
        <v>220</v>
      </c>
      <c r="C87" s="75" t="s">
        <v>221</v>
      </c>
      <c r="D87" s="67"/>
      <c r="E87" s="138" t="s">
        <v>428</v>
      </c>
      <c r="F87" s="138">
        <v>8.5336222553039229E-2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0.13635383394506687</v>
      </c>
      <c r="AL87" s="45" t="s">
        <v>219</v>
      </c>
    </row>
    <row r="88" spans="1:38" s="2" customFormat="1" ht="26.25" customHeight="1" thickBot="1" x14ac:dyDescent="0.3">
      <c r="A88" s="65" t="s">
        <v>208</v>
      </c>
      <c r="B88" s="71" t="s">
        <v>222</v>
      </c>
      <c r="C88" s="75" t="s">
        <v>223</v>
      </c>
      <c r="D88" s="67"/>
      <c r="E88" s="138" t="s">
        <v>444</v>
      </c>
      <c r="F88" s="138">
        <v>0.99122287109009011</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0.94338333333333324</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3.6415264999999999</v>
      </c>
      <c r="G90" s="138" t="s">
        <v>428</v>
      </c>
      <c r="H90" s="138" t="s">
        <v>428</v>
      </c>
      <c r="I90" s="138">
        <v>8.5199999999999998E-3</v>
      </c>
      <c r="J90" s="138">
        <v>1.278E-2</v>
      </c>
      <c r="K90" s="138">
        <v>1.5620000000000002E-2</v>
      </c>
      <c r="L90" s="138" t="s">
        <v>428</v>
      </c>
      <c r="M90" s="138" t="s">
        <v>428</v>
      </c>
      <c r="N90" s="138">
        <v>2.6183352240494824E-4</v>
      </c>
      <c r="O90" s="138">
        <v>3.5962676571282055E-2</v>
      </c>
      <c r="P90" s="138" t="s">
        <v>430</v>
      </c>
      <c r="Q90" s="138" t="s">
        <v>430</v>
      </c>
      <c r="R90" s="138">
        <v>0.15142179608960862</v>
      </c>
      <c r="S90" s="138">
        <v>6.135737362381021</v>
      </c>
      <c r="T90" s="138">
        <v>0.25150213944258437</v>
      </c>
      <c r="U90" s="138">
        <v>3.5804945533688723E-2</v>
      </c>
      <c r="V90" s="138">
        <v>3.5505256562261365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14.2</v>
      </c>
      <c r="AL90" s="148" t="s">
        <v>439</v>
      </c>
    </row>
    <row r="91" spans="1:38" s="2" customFormat="1" ht="26.25" customHeight="1" thickBot="1" x14ac:dyDescent="0.3">
      <c r="A91" s="65" t="s">
        <v>208</v>
      </c>
      <c r="B91" s="69" t="s">
        <v>404</v>
      </c>
      <c r="C91" s="71" t="s">
        <v>228</v>
      </c>
      <c r="D91" s="67"/>
      <c r="E91" s="138">
        <v>1.1762133777255953E-2</v>
      </c>
      <c r="F91" s="138">
        <v>3.1594320647999996E-2</v>
      </c>
      <c r="G91" s="138">
        <v>1.4147326197299837E-4</v>
      </c>
      <c r="H91" s="138">
        <v>2.709017163E-2</v>
      </c>
      <c r="I91" s="138">
        <v>0.17868246212413164</v>
      </c>
      <c r="J91" s="138">
        <v>0.18093010686236491</v>
      </c>
      <c r="K91" s="138">
        <v>0.18139434528162066</v>
      </c>
      <c r="L91" s="138">
        <v>7.0499723760000008E-2</v>
      </c>
      <c r="M91" s="138">
        <v>0.3600140911945387</v>
      </c>
      <c r="N91" s="138">
        <v>3.6726833571798248E-2</v>
      </c>
      <c r="O91" s="138">
        <v>3.5319193147456976E-2</v>
      </c>
      <c r="P91" s="138">
        <v>2.6701907061128831E-6</v>
      </c>
      <c r="Q91" s="138">
        <v>6.2304449809300611E-5</v>
      </c>
      <c r="R91" s="138">
        <v>7.3078903535721002E-4</v>
      </c>
      <c r="S91" s="138">
        <v>5.6049242117089837E-2</v>
      </c>
      <c r="T91" s="138">
        <v>1.9030294469533103E-2</v>
      </c>
      <c r="U91" s="138" t="s">
        <v>444</v>
      </c>
      <c r="V91" s="138">
        <v>2.9804748195953506E-2</v>
      </c>
      <c r="W91" s="138">
        <v>6.5277521999999996E-4</v>
      </c>
      <c r="X91" s="138">
        <v>6.1670454941999998E-3</v>
      </c>
      <c r="Y91" s="138">
        <v>3.0408978489999995E-3</v>
      </c>
      <c r="Z91" s="138">
        <v>3.0408978489999995E-3</v>
      </c>
      <c r="AA91" s="138">
        <v>3.0408978489999995E-3</v>
      </c>
      <c r="AB91" s="138">
        <v>1.5289739041199998E-2</v>
      </c>
      <c r="AC91" s="138" t="s">
        <v>444</v>
      </c>
      <c r="AD91" s="138" t="s">
        <v>444</v>
      </c>
      <c r="AE91" s="55"/>
      <c r="AF91" s="147" t="s">
        <v>428</v>
      </c>
      <c r="AG91" s="147" t="s">
        <v>428</v>
      </c>
      <c r="AH91" s="147" t="s">
        <v>428</v>
      </c>
      <c r="AI91" s="147" t="s">
        <v>428</v>
      </c>
      <c r="AJ91" s="147" t="s">
        <v>428</v>
      </c>
      <c r="AK91" s="147">
        <v>6527.7521999999999</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13.531175354757586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7.8980194877147201E-7</v>
      </c>
      <c r="X98" s="138" t="s">
        <v>428</v>
      </c>
      <c r="Y98" s="138" t="s">
        <v>428</v>
      </c>
      <c r="Z98" s="138" t="s">
        <v>428</v>
      </c>
      <c r="AA98" s="138" t="s">
        <v>428</v>
      </c>
      <c r="AB98" s="138" t="s">
        <v>428</v>
      </c>
      <c r="AC98" s="138" t="s">
        <v>428</v>
      </c>
      <c r="AD98" s="138">
        <v>1.6629787059733079</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4.0714540528395606E-2</v>
      </c>
      <c r="F99" s="138">
        <v>8.1558390182089067</v>
      </c>
      <c r="G99" s="138" t="s">
        <v>428</v>
      </c>
      <c r="H99" s="138">
        <v>10.723576267221283</v>
      </c>
      <c r="I99" s="138">
        <v>0.18328425369041945</v>
      </c>
      <c r="J99" s="138">
        <v>0.28135173886354731</v>
      </c>
      <c r="K99" s="138">
        <v>0.53843597962033585</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1025.4499999999998</v>
      </c>
      <c r="AL99" s="45" t="s">
        <v>245</v>
      </c>
    </row>
    <row r="100" spans="1:38" s="2" customFormat="1" ht="26.25" customHeight="1" thickBot="1" x14ac:dyDescent="0.3">
      <c r="A100" s="65" t="s">
        <v>243</v>
      </c>
      <c r="B100" s="65" t="s">
        <v>246</v>
      </c>
      <c r="C100" s="66" t="s">
        <v>408</v>
      </c>
      <c r="D100" s="79"/>
      <c r="E100" s="138">
        <v>0.69750615012991168</v>
      </c>
      <c r="F100" s="138">
        <v>25.936329091780781</v>
      </c>
      <c r="G100" s="138" t="s">
        <v>428</v>
      </c>
      <c r="H100" s="138">
        <v>34.767313525826694</v>
      </c>
      <c r="I100" s="138">
        <v>0.41543120644379405</v>
      </c>
      <c r="J100" s="138">
        <v>0.63190229563159517</v>
      </c>
      <c r="K100" s="138">
        <v>1.0210937734660486</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5925.6615000000002</v>
      </c>
      <c r="AL100" s="45" t="s">
        <v>245</v>
      </c>
    </row>
    <row r="101" spans="1:38" s="2" customFormat="1" ht="26.25" customHeight="1" thickBot="1" x14ac:dyDescent="0.3">
      <c r="A101" s="65" t="s">
        <v>243</v>
      </c>
      <c r="B101" s="65" t="s">
        <v>247</v>
      </c>
      <c r="C101" s="66" t="s">
        <v>248</v>
      </c>
      <c r="D101" s="79"/>
      <c r="E101" s="138">
        <v>5.8035040843157713E-2</v>
      </c>
      <c r="F101" s="138">
        <v>0.24784711225800693</v>
      </c>
      <c r="G101" s="138" t="s">
        <v>428</v>
      </c>
      <c r="H101" s="138">
        <v>1.1589680608527246</v>
      </c>
      <c r="I101" s="138">
        <v>9.8262339123523293E-3</v>
      </c>
      <c r="J101" s="138">
        <v>3.2368770534807675E-2</v>
      </c>
      <c r="K101" s="138">
        <v>8.0921926337019168E-2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6431.320999999999</v>
      </c>
      <c r="AL101" s="45" t="s">
        <v>245</v>
      </c>
    </row>
    <row r="102" spans="1:38" s="2" customFormat="1" ht="26.25" customHeight="1" thickBot="1" x14ac:dyDescent="0.3">
      <c r="A102" s="65" t="s">
        <v>243</v>
      </c>
      <c r="B102" s="65" t="s">
        <v>249</v>
      </c>
      <c r="C102" s="66" t="s">
        <v>386</v>
      </c>
      <c r="D102" s="79"/>
      <c r="E102" s="138">
        <v>2.4870565215857144E-3</v>
      </c>
      <c r="F102" s="138">
        <v>1.2665294573798629</v>
      </c>
      <c r="G102" s="138" t="s">
        <v>428</v>
      </c>
      <c r="H102" s="138">
        <v>4.9202924087706119</v>
      </c>
      <c r="I102" s="138">
        <v>8.6337999999999988E-3</v>
      </c>
      <c r="J102" s="138">
        <v>0.19465249999999998</v>
      </c>
      <c r="K102" s="138">
        <v>1.3206729999999998</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1679.1999999999998</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8.6969285437055969E-4</v>
      </c>
      <c r="F104" s="138">
        <v>1.1595744438590364E-3</v>
      </c>
      <c r="G104" s="138" t="s">
        <v>428</v>
      </c>
      <c r="H104" s="138">
        <v>1.1901909766095356E-2</v>
      </c>
      <c r="I104" s="138">
        <v>1.3443192E-5</v>
      </c>
      <c r="J104" s="138">
        <v>4.4283455999999997E-5</v>
      </c>
      <c r="K104" s="138">
        <v>1.1070864E-4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7.3</v>
      </c>
      <c r="AL104" s="45" t="s">
        <v>245</v>
      </c>
    </row>
    <row r="105" spans="1:38" s="2" customFormat="1" ht="26.25" customHeight="1" thickBot="1" x14ac:dyDescent="0.3">
      <c r="A105" s="65" t="s">
        <v>243</v>
      </c>
      <c r="B105" s="65" t="s">
        <v>254</v>
      </c>
      <c r="C105" s="66" t="s">
        <v>255</v>
      </c>
      <c r="D105" s="79"/>
      <c r="E105" s="138">
        <v>2.9129153636988498E-2</v>
      </c>
      <c r="F105" s="138">
        <v>0.14729124155144935</v>
      </c>
      <c r="G105" s="138" t="s">
        <v>428</v>
      </c>
      <c r="H105" s="138">
        <v>0.68245896990888144</v>
      </c>
      <c r="I105" s="138">
        <v>5.5163835616438362E-3</v>
      </c>
      <c r="J105" s="138">
        <v>8.6686027397260279E-3</v>
      </c>
      <c r="K105" s="138">
        <v>1.8913315068493152E-2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79.900000000000006</v>
      </c>
      <c r="AL105" s="45" t="s">
        <v>245</v>
      </c>
    </row>
    <row r="106" spans="1:38" s="2" customFormat="1" ht="26.25" customHeight="1" thickBot="1" x14ac:dyDescent="0.3">
      <c r="A106" s="65" t="s">
        <v>243</v>
      </c>
      <c r="B106" s="65" t="s">
        <v>256</v>
      </c>
      <c r="C106" s="66" t="s">
        <v>257</v>
      </c>
      <c r="D106" s="79"/>
      <c r="E106" s="138">
        <v>1.491423271890411E-3</v>
      </c>
      <c r="F106" s="138">
        <v>6.0314050496284429E-3</v>
      </c>
      <c r="G106" s="138" t="s">
        <v>428</v>
      </c>
      <c r="H106" s="138">
        <v>3.4942147736829736E-2</v>
      </c>
      <c r="I106" s="138">
        <v>2.958904109589041E-4</v>
      </c>
      <c r="J106" s="138">
        <v>4.7342465753424652E-4</v>
      </c>
      <c r="K106" s="138">
        <v>1.006027397260274E-3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6</v>
      </c>
      <c r="AL106" s="45" t="s">
        <v>245</v>
      </c>
    </row>
    <row r="107" spans="1:38" s="2" customFormat="1" ht="26.25" customHeight="1" thickBot="1" x14ac:dyDescent="0.3">
      <c r="A107" s="65" t="s">
        <v>243</v>
      </c>
      <c r="B107" s="65" t="s">
        <v>258</v>
      </c>
      <c r="C107" s="66" t="s">
        <v>379</v>
      </c>
      <c r="D107" s="79"/>
      <c r="E107" s="138">
        <v>2.1728771850240008E-2</v>
      </c>
      <c r="F107" s="138">
        <v>0.32174999999999998</v>
      </c>
      <c r="G107" s="138" t="s">
        <v>428</v>
      </c>
      <c r="H107" s="138">
        <v>0.26499654365184011</v>
      </c>
      <c r="I107" s="138">
        <v>5.8500000000000002E-3</v>
      </c>
      <c r="J107" s="138">
        <v>7.8E-2</v>
      </c>
      <c r="K107" s="138">
        <v>0.3705</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1950</v>
      </c>
      <c r="AL107" s="45" t="s">
        <v>245</v>
      </c>
    </row>
    <row r="108" spans="1:38" s="2" customFormat="1" ht="26.25" customHeight="1" thickBot="1" x14ac:dyDescent="0.3">
      <c r="A108" s="65" t="s">
        <v>243</v>
      </c>
      <c r="B108" s="65" t="s">
        <v>259</v>
      </c>
      <c r="C108" s="66" t="s">
        <v>380</v>
      </c>
      <c r="D108" s="79"/>
      <c r="E108" s="138">
        <v>8.2585222713425444E-2</v>
      </c>
      <c r="F108" s="138">
        <v>1.3843070836363633</v>
      </c>
      <c r="G108" s="138" t="s">
        <v>428</v>
      </c>
      <c r="H108" s="138">
        <v>1.7269265476040723</v>
      </c>
      <c r="I108" s="138">
        <v>2.5635316363636359E-2</v>
      </c>
      <c r="J108" s="138">
        <v>0.25635316363636362</v>
      </c>
      <c r="K108" s="138">
        <v>0.51270632727272725</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12817.65818181818</v>
      </c>
      <c r="AL108" s="45" t="s">
        <v>245</v>
      </c>
    </row>
    <row r="109" spans="1:38" s="2" customFormat="1" ht="26.25" customHeight="1" thickBot="1" x14ac:dyDescent="0.3">
      <c r="A109" s="65" t="s">
        <v>243</v>
      </c>
      <c r="B109" s="65" t="s">
        <v>260</v>
      </c>
      <c r="C109" s="66" t="s">
        <v>381</v>
      </c>
      <c r="D109" s="79"/>
      <c r="E109" s="138">
        <v>2.9266304471040012E-2</v>
      </c>
      <c r="F109" s="138">
        <v>0.62322424080000005</v>
      </c>
      <c r="G109" s="138" t="s">
        <v>428</v>
      </c>
      <c r="H109" s="138">
        <v>0.84196906708992036</v>
      </c>
      <c r="I109" s="138">
        <v>2.5489744000000002E-2</v>
      </c>
      <c r="J109" s="138">
        <v>0.14019359200000003</v>
      </c>
      <c r="K109" s="138">
        <v>0.14019359200000003</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1274.4872</v>
      </c>
      <c r="AL109" s="45" t="s">
        <v>245</v>
      </c>
    </row>
    <row r="110" spans="1:38" s="2" customFormat="1" ht="26.25" customHeight="1" thickBot="1" x14ac:dyDescent="0.3">
      <c r="A110" s="65" t="s">
        <v>243</v>
      </c>
      <c r="B110" s="65" t="s">
        <v>261</v>
      </c>
      <c r="C110" s="66" t="s">
        <v>382</v>
      </c>
      <c r="D110" s="79"/>
      <c r="E110" s="138">
        <v>7.4890202405339243E-3</v>
      </c>
      <c r="F110" s="138">
        <v>0.25946125818000004</v>
      </c>
      <c r="G110" s="138" t="s">
        <v>428</v>
      </c>
      <c r="H110" s="138">
        <v>0.15588099364820437</v>
      </c>
      <c r="I110" s="138">
        <v>9.7047323599999992E-3</v>
      </c>
      <c r="J110" s="138">
        <v>7.5383466800000007E-2</v>
      </c>
      <c r="K110" s="138">
        <v>7.5383466800000007E-2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530.59562000000005</v>
      </c>
      <c r="AL110" s="45" t="s">
        <v>245</v>
      </c>
    </row>
    <row r="111" spans="1:38" s="2" customFormat="1" ht="26.25" customHeight="1" thickBot="1" x14ac:dyDescent="0.3">
      <c r="A111" s="65" t="s">
        <v>243</v>
      </c>
      <c r="B111" s="65" t="s">
        <v>262</v>
      </c>
      <c r="C111" s="66" t="s">
        <v>376</v>
      </c>
      <c r="D111" s="79"/>
      <c r="E111" s="138">
        <v>1.0732790212474896E-2</v>
      </c>
      <c r="F111" s="138">
        <v>0.29303631099999994</v>
      </c>
      <c r="G111" s="138" t="s">
        <v>428</v>
      </c>
      <c r="H111" s="138">
        <v>0.18759356639449945</v>
      </c>
      <c r="I111" s="138">
        <v>6.3309819999999998E-4</v>
      </c>
      <c r="J111" s="138">
        <v>1.2209751E-3</v>
      </c>
      <c r="K111" s="138">
        <v>2.713278E-3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160.83766666666665</v>
      </c>
      <c r="AL111" s="45" t="s">
        <v>245</v>
      </c>
    </row>
    <row r="112" spans="1:38" s="2" customFormat="1" ht="26.25" customHeight="1" thickBot="1" x14ac:dyDescent="0.3">
      <c r="A112" s="65" t="s">
        <v>263</v>
      </c>
      <c r="B112" s="65" t="s">
        <v>264</v>
      </c>
      <c r="C112" s="66" t="s">
        <v>265</v>
      </c>
      <c r="D112" s="67"/>
      <c r="E112" s="138">
        <v>13.5496780724897</v>
      </c>
      <c r="F112" s="138" t="s">
        <v>428</v>
      </c>
      <c r="G112" s="138" t="s">
        <v>428</v>
      </c>
      <c r="H112" s="138">
        <v>15.308630399999998</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352165600</v>
      </c>
      <c r="AL112" s="45" t="s">
        <v>418</v>
      </c>
    </row>
    <row r="113" spans="1:38" s="2" customFormat="1" ht="26.25" customHeight="1" thickBot="1" x14ac:dyDescent="0.3">
      <c r="A113" s="65" t="s">
        <v>263</v>
      </c>
      <c r="B113" s="80" t="s">
        <v>266</v>
      </c>
      <c r="C113" s="81" t="s">
        <v>267</v>
      </c>
      <c r="D113" s="67"/>
      <c r="E113" s="138">
        <v>6.3688792628231834</v>
      </c>
      <c r="F113" s="138" t="s">
        <v>429</v>
      </c>
      <c r="G113" s="138" t="s">
        <v>428</v>
      </c>
      <c r="H113" s="138">
        <v>37.695877991680547</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165531.62185258913</v>
      </c>
      <c r="AL113" s="148" t="s">
        <v>435</v>
      </c>
    </row>
    <row r="114" spans="1:38" s="2" customFormat="1" ht="26.25" customHeight="1" thickBot="1" x14ac:dyDescent="0.3">
      <c r="A114" s="65" t="s">
        <v>263</v>
      </c>
      <c r="B114" s="80" t="s">
        <v>268</v>
      </c>
      <c r="C114" s="81" t="s">
        <v>387</v>
      </c>
      <c r="D114" s="67"/>
      <c r="E114" s="138">
        <v>0.11546245973950314</v>
      </c>
      <c r="F114" s="138" t="s">
        <v>444</v>
      </c>
      <c r="G114" s="138" t="s">
        <v>428</v>
      </c>
      <c r="H114" s="138">
        <v>0.39012349999999996</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3000950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10.903193061083249</v>
      </c>
      <c r="F116" s="138" t="s">
        <v>429</v>
      </c>
      <c r="G116" s="138" t="s">
        <v>428</v>
      </c>
      <c r="H116" s="138">
        <v>12.247833039058762</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283381.60550604749</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4.5249700000000004E-2</v>
      </c>
      <c r="J119" s="138">
        <v>1.1138760000000001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1479.298</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7.7596000000000002E-3</v>
      </c>
      <c r="J120" s="138">
        <v>4.8497499999999999E-2</v>
      </c>
      <c r="K120" s="138">
        <v>0.19399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1939.9</v>
      </c>
      <c r="AL120" s="148" t="s">
        <v>434</v>
      </c>
    </row>
    <row r="121" spans="1:38" s="2" customFormat="1" ht="26.25" customHeight="1" thickBot="1" x14ac:dyDescent="0.3">
      <c r="A121" s="65" t="s">
        <v>263</v>
      </c>
      <c r="B121" s="65" t="s">
        <v>279</v>
      </c>
      <c r="C121" s="71" t="s">
        <v>280</v>
      </c>
      <c r="D121" s="68"/>
      <c r="E121" s="138" t="s">
        <v>444</v>
      </c>
      <c r="F121" s="138">
        <v>4.4334870604164802</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2.0298648333333329</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0.64404396087479643</v>
      </c>
      <c r="G125" s="138" t="s">
        <v>428</v>
      </c>
      <c r="H125" s="138" t="s">
        <v>428</v>
      </c>
      <c r="I125" s="138">
        <v>6.2859390482926839E-5</v>
      </c>
      <c r="J125" s="138">
        <v>4.1715777320487808E-4</v>
      </c>
      <c r="K125" s="138">
        <v>8.8193629677560989E-4</v>
      </c>
      <c r="L125" s="138" t="s">
        <v>444</v>
      </c>
      <c r="M125" s="138" t="s">
        <v>428</v>
      </c>
      <c r="N125" s="138" t="s">
        <v>428</v>
      </c>
      <c r="O125" s="138" t="s">
        <v>428</v>
      </c>
      <c r="P125" s="138">
        <v>2.0151020906073562E-2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1880.9550146341464</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6.512424E-2</v>
      </c>
      <c r="I126" s="138" t="s">
        <v>444</v>
      </c>
      <c r="J126" s="138" t="s">
        <v>444</v>
      </c>
      <c r="K126" s="138" t="s">
        <v>444</v>
      </c>
      <c r="L126" s="138" t="s">
        <v>444</v>
      </c>
      <c r="M126" s="138">
        <v>0.15195656000000002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3.1518794999999995E-2</v>
      </c>
      <c r="F129" s="138">
        <v>0.26809090000000002</v>
      </c>
      <c r="G129" s="138">
        <v>1.7027394999999999E-3</v>
      </c>
      <c r="H129" s="138" t="s">
        <v>444</v>
      </c>
      <c r="I129" s="138">
        <v>1.4491400000000003E-4</v>
      </c>
      <c r="J129" s="138">
        <v>2.5359950000000003E-4</v>
      </c>
      <c r="K129" s="138">
        <v>3.6228500000000001E-4</v>
      </c>
      <c r="L129" s="138">
        <v>5.0719900000000017E-6</v>
      </c>
      <c r="M129" s="138">
        <v>2.5359950000000005E-3</v>
      </c>
      <c r="N129" s="138">
        <v>4.7097050000000001E-2</v>
      </c>
      <c r="O129" s="138">
        <v>3.6228500000000004E-3</v>
      </c>
      <c r="P129" s="138">
        <v>2.0287960000000002E-3</v>
      </c>
      <c r="Q129" s="138">
        <v>0.61640762765524804</v>
      </c>
      <c r="R129" s="138">
        <v>0.59530037260007307</v>
      </c>
      <c r="S129" s="138">
        <v>0.32844158488279895</v>
      </c>
      <c r="T129" s="138">
        <v>5.0719900000000002E-3</v>
      </c>
      <c r="U129" s="138" t="s">
        <v>430</v>
      </c>
      <c r="V129" s="138" t="s">
        <v>444</v>
      </c>
      <c r="W129" s="138">
        <v>1.5724169999999999E-2</v>
      </c>
      <c r="X129" s="138">
        <v>6.2096636430921051E-6</v>
      </c>
      <c r="Y129" s="138">
        <v>2.6908542453399128E-5</v>
      </c>
      <c r="Z129" s="138">
        <v>2.6908542453399128E-5</v>
      </c>
      <c r="AA129" s="138" t="s">
        <v>444</v>
      </c>
      <c r="AB129" s="138">
        <v>6.0026748549890364E-5</v>
      </c>
      <c r="AC129" s="138">
        <v>2.069887881030702E-2</v>
      </c>
      <c r="AD129" s="138">
        <v>3.2816982916666661E-2</v>
      </c>
      <c r="AE129" s="55"/>
      <c r="AF129" s="147" t="s">
        <v>428</v>
      </c>
      <c r="AG129" s="147" t="s">
        <v>428</v>
      </c>
      <c r="AH129" s="147" t="s">
        <v>428</v>
      </c>
      <c r="AI129" s="147" t="s">
        <v>428</v>
      </c>
      <c r="AJ129" s="147" t="s">
        <v>428</v>
      </c>
      <c r="AK129" s="147">
        <v>36.228499999999997</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2.0274375000000002E-3</v>
      </c>
      <c r="F133" s="138">
        <v>3.1947499999999999E-5</v>
      </c>
      <c r="G133" s="138">
        <v>2.7769749999999999E-4</v>
      </c>
      <c r="H133" s="138" t="s">
        <v>444</v>
      </c>
      <c r="I133" s="138">
        <v>8.5275250000000003E-5</v>
      </c>
      <c r="J133" s="138">
        <v>8.5275250000000003E-5</v>
      </c>
      <c r="K133" s="138">
        <v>9.4761199999999983E-5</v>
      </c>
      <c r="L133" s="138" t="s">
        <v>444</v>
      </c>
      <c r="M133" s="138">
        <v>3.4404999999999999E-4</v>
      </c>
      <c r="N133" s="138">
        <v>7.3798725000000004E-5</v>
      </c>
      <c r="O133" s="138">
        <v>1.2361225E-5</v>
      </c>
      <c r="P133" s="138">
        <v>3.6616750000000001E-3</v>
      </c>
      <c r="Q133" s="138">
        <v>3.3446574999999997E-5</v>
      </c>
      <c r="R133" s="138">
        <v>3.3323700000000008E-5</v>
      </c>
      <c r="S133" s="138">
        <v>3.0546724999999998E-5</v>
      </c>
      <c r="T133" s="138">
        <v>4.2588474999999992E-5</v>
      </c>
      <c r="U133" s="138">
        <v>4.8609350000000006E-5</v>
      </c>
      <c r="V133" s="138">
        <v>3.9349490000000002E-4</v>
      </c>
      <c r="W133" s="138">
        <v>6.6352500000000012E-5</v>
      </c>
      <c r="X133" s="138">
        <v>3.2438999999999997E-8</v>
      </c>
      <c r="Y133" s="138">
        <v>1.7718575000000002E-8</v>
      </c>
      <c r="Z133" s="138">
        <v>1.5826299999999999E-8</v>
      </c>
      <c r="AA133" s="138">
        <v>1.7177924999999999E-8</v>
      </c>
      <c r="AB133" s="138">
        <v>8.3161800000000003E-8</v>
      </c>
      <c r="AC133" s="138">
        <v>3.6862499999999997E-4</v>
      </c>
      <c r="AD133" s="138">
        <v>1.0075749999999999E-3</v>
      </c>
      <c r="AE133" s="55"/>
      <c r="AF133" s="147" t="s">
        <v>428</v>
      </c>
      <c r="AG133" s="147" t="s">
        <v>428</v>
      </c>
      <c r="AH133" s="147" t="s">
        <v>428</v>
      </c>
      <c r="AI133" s="147" t="s">
        <v>428</v>
      </c>
      <c r="AJ133" s="147" t="s">
        <v>428</v>
      </c>
      <c r="AK133" s="147">
        <v>2457.5</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0.22969439999999991</v>
      </c>
      <c r="X135" s="138">
        <v>6.8525495999999968E-5</v>
      </c>
      <c r="Y135" s="138">
        <v>3.1008743999999988E-4</v>
      </c>
      <c r="Z135" s="138">
        <v>3.1008743999999988E-4</v>
      </c>
      <c r="AA135" s="138" t="s">
        <v>444</v>
      </c>
      <c r="AB135" s="138">
        <v>6.8870037599999979E-4</v>
      </c>
      <c r="AC135" s="138" t="s">
        <v>444</v>
      </c>
      <c r="AD135" s="138">
        <v>0.39048047999999985</v>
      </c>
      <c r="AE135" s="55"/>
      <c r="AF135" s="147" t="s">
        <v>428</v>
      </c>
      <c r="AG135" s="147" t="s">
        <v>428</v>
      </c>
      <c r="AH135" s="147" t="s">
        <v>428</v>
      </c>
      <c r="AI135" s="147" t="s">
        <v>428</v>
      </c>
      <c r="AJ135" s="147" t="s">
        <v>428</v>
      </c>
      <c r="AK135" s="147">
        <v>0.76564799999999966</v>
      </c>
      <c r="AL135" s="148" t="s">
        <v>432</v>
      </c>
    </row>
    <row r="136" spans="1:38" s="2" customFormat="1" ht="26.25" customHeight="1" thickBot="1" x14ac:dyDescent="0.3">
      <c r="A136" s="65" t="s">
        <v>288</v>
      </c>
      <c r="B136" s="65" t="s">
        <v>313</v>
      </c>
      <c r="C136" s="66" t="s">
        <v>314</v>
      </c>
      <c r="D136" s="67"/>
      <c r="E136" s="138" t="s">
        <v>428</v>
      </c>
      <c r="F136" s="138">
        <v>5.5458578880000012E-3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0.34198978999999996</v>
      </c>
      <c r="J139" s="138">
        <v>0.34198978999999996</v>
      </c>
      <c r="K139" s="138">
        <v>0.34198978999999996</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5.6340326082137917</v>
      </c>
      <c r="X139" s="138">
        <v>1.6282431032552988E-2</v>
      </c>
      <c r="Y139" s="138">
        <v>3.1333785828041895E-2</v>
      </c>
      <c r="Z139" s="138">
        <v>2.1668370017885737E-2</v>
      </c>
      <c r="AA139" s="138">
        <v>8.7880527101641306E-4</v>
      </c>
      <c r="AB139" s="138">
        <v>7.0163392149497031E-2</v>
      </c>
      <c r="AC139" s="138" t="s">
        <v>444</v>
      </c>
      <c r="AD139" s="138">
        <v>25.035166103363089</v>
      </c>
      <c r="AE139" s="55"/>
      <c r="AF139" s="147" t="s">
        <v>428</v>
      </c>
      <c r="AG139" s="147" t="s">
        <v>428</v>
      </c>
      <c r="AH139" s="147" t="s">
        <v>428</v>
      </c>
      <c r="AI139" s="147" t="s">
        <v>428</v>
      </c>
      <c r="AJ139" s="147" t="s">
        <v>428</v>
      </c>
      <c r="AK139" s="147">
        <v>2.0049999999999999</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173.67976204108305</v>
      </c>
      <c r="F141" s="19">
        <f t="shared" ref="F141:AD141" si="0">SUM(F14:F140)</f>
        <v>123.60785505499351</v>
      </c>
      <c r="G141" s="19">
        <f t="shared" si="0"/>
        <v>74.295576437860362</v>
      </c>
      <c r="H141" s="19">
        <f t="shared" si="0"/>
        <v>123.92608094440179</v>
      </c>
      <c r="I141" s="19">
        <f t="shared" si="0"/>
        <v>19.05045890985328</v>
      </c>
      <c r="J141" s="19">
        <f t="shared" si="0"/>
        <v>35.681066538500765</v>
      </c>
      <c r="K141" s="19">
        <f t="shared" si="0"/>
        <v>98.546604482612224</v>
      </c>
      <c r="L141" s="19">
        <f t="shared" si="0"/>
        <v>3.6371989633625001</v>
      </c>
      <c r="M141" s="19">
        <f t="shared" si="0"/>
        <v>299.21917110751309</v>
      </c>
      <c r="N141" s="19">
        <f t="shared" si="0"/>
        <v>10.928120454462121</v>
      </c>
      <c r="O141" s="19">
        <f t="shared" si="0"/>
        <v>0.38601517010866537</v>
      </c>
      <c r="P141" s="19">
        <f t="shared" si="0"/>
        <v>0.4984345994487499</v>
      </c>
      <c r="Q141" s="19">
        <f t="shared" si="0"/>
        <v>1.7753788177570067</v>
      </c>
      <c r="R141" s="19">
        <f>SUM(R14:R140)</f>
        <v>4.6624049772795324</v>
      </c>
      <c r="S141" s="19">
        <f t="shared" si="0"/>
        <v>49.207797739458563</v>
      </c>
      <c r="T141" s="19">
        <f t="shared" si="0"/>
        <v>21.665229208377998</v>
      </c>
      <c r="U141" s="19">
        <f t="shared" si="0"/>
        <v>5.2057856855180793</v>
      </c>
      <c r="V141" s="19">
        <f t="shared" si="0"/>
        <v>32.925584425117037</v>
      </c>
      <c r="W141" s="19">
        <f t="shared" si="0"/>
        <v>24.674510901670601</v>
      </c>
      <c r="X141" s="19">
        <f t="shared" si="0"/>
        <v>3.6298864797123489</v>
      </c>
      <c r="Y141" s="19">
        <f t="shared" si="0"/>
        <v>6.3062880438031588</v>
      </c>
      <c r="Z141" s="19">
        <f t="shared" si="0"/>
        <v>2.8179256806611273</v>
      </c>
      <c r="AA141" s="19">
        <f t="shared" si="0"/>
        <v>2.2579323707200505</v>
      </c>
      <c r="AB141" s="19">
        <f t="shared" si="0"/>
        <v>15.012032574896683</v>
      </c>
      <c r="AC141" s="19">
        <f t="shared" si="0"/>
        <v>2.6473079230285559</v>
      </c>
      <c r="AD141" s="19">
        <f t="shared" si="0"/>
        <v>32.073605611193557</v>
      </c>
      <c r="AE141" s="56"/>
      <c r="AF141" s="145">
        <f>SUM(AF14:AF140)</f>
        <v>350590.16135901504</v>
      </c>
      <c r="AG141" s="145">
        <f t="shared" ref="AG141:AI141" si="1">SUM(AG14:AG140)</f>
        <v>112743.4140990759</v>
      </c>
      <c r="AH141" s="145">
        <f t="shared" si="1"/>
        <v>147906.09116592346</v>
      </c>
      <c r="AI141" s="145">
        <f t="shared" si="1"/>
        <v>7394.1896668751269</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11.335166194863071</v>
      </c>
      <c r="F143" s="139">
        <v>9.2916208468932666</v>
      </c>
      <c r="G143" s="139">
        <v>0.37024898928231587</v>
      </c>
      <c r="H143" s="139">
        <v>2.2841709270923558</v>
      </c>
      <c r="I143" s="139">
        <v>0.32799224238716551</v>
      </c>
      <c r="J143" s="139">
        <v>0.32799224238716529</v>
      </c>
      <c r="K143" s="139">
        <v>0.32799224238716529</v>
      </c>
      <c r="L143" s="139">
        <v>0.2250051786065683</v>
      </c>
      <c r="M143" s="139">
        <v>121.56619810352073</v>
      </c>
      <c r="N143" s="139">
        <v>4.3002620000777494E-2</v>
      </c>
      <c r="O143" s="139">
        <v>3.3489900176615227E-4</v>
      </c>
      <c r="P143" s="139">
        <v>1.540452293775854E-2</v>
      </c>
      <c r="Q143" s="139">
        <v>5.0903983353667553E-4</v>
      </c>
      <c r="R143" s="139">
        <v>1.2402817211456715E-2</v>
      </c>
      <c r="S143" s="139">
        <v>8.7597410921412926E-3</v>
      </c>
      <c r="T143" s="139">
        <v>3.7509685569990397E-3</v>
      </c>
      <c r="U143" s="139">
        <v>3.482816635410469E-4</v>
      </c>
      <c r="V143" s="139">
        <v>5.7867954337519588E-2</v>
      </c>
      <c r="W143" s="139">
        <v>0.9819232</v>
      </c>
      <c r="X143" s="139">
        <v>1.8718405596699999E-2</v>
      </c>
      <c r="Y143" s="139">
        <v>2.1218136781599999E-2</v>
      </c>
      <c r="Z143" s="139">
        <v>1.57633552286E-2</v>
      </c>
      <c r="AA143" s="139">
        <v>2.0458239104600002E-2</v>
      </c>
      <c r="AB143" s="139">
        <v>7.6158136711499999E-2</v>
      </c>
      <c r="AC143" s="139">
        <v>9.8192339999999992E-4</v>
      </c>
      <c r="AD143" s="139">
        <v>1.9657149999999999E-4</v>
      </c>
      <c r="AE143" s="58"/>
      <c r="AF143" s="144">
        <v>83441.288173843554</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9.0270235365187617</v>
      </c>
      <c r="F144" s="139">
        <v>0.951496662524979</v>
      </c>
      <c r="G144" s="139">
        <v>4.6431785768256691E-2</v>
      </c>
      <c r="H144" s="139">
        <v>1.3430595781671393E-2</v>
      </c>
      <c r="I144" s="139">
        <v>0.76112232157703141</v>
      </c>
      <c r="J144" s="139">
        <v>0.7611223215770313</v>
      </c>
      <c r="K144" s="139">
        <v>0.76112232157703141</v>
      </c>
      <c r="L144" s="139">
        <v>0.58319583731269042</v>
      </c>
      <c r="M144" s="139">
        <v>3.9102809537541434</v>
      </c>
      <c r="N144" s="139">
        <v>4.2912716538445197E-4</v>
      </c>
      <c r="O144" s="139">
        <v>3.1626156980254776E-5</v>
      </c>
      <c r="P144" s="139">
        <v>3.2951168257270552E-3</v>
      </c>
      <c r="Q144" s="139">
        <v>6.2794267447069938E-5</v>
      </c>
      <c r="R144" s="139">
        <v>5.2495678024205399E-3</v>
      </c>
      <c r="S144" s="139">
        <v>3.5215593837895952E-3</v>
      </c>
      <c r="T144" s="139">
        <v>1.3337532562261329E-4</v>
      </c>
      <c r="U144" s="139">
        <v>6.2336220933630339E-5</v>
      </c>
      <c r="V144" s="139">
        <v>1.1206778372650274E-2</v>
      </c>
      <c r="W144" s="139">
        <v>0.55239490000000002</v>
      </c>
      <c r="X144" s="139">
        <v>1.63251518211E-2</v>
      </c>
      <c r="Y144" s="139">
        <v>1.8296228775500002E-2</v>
      </c>
      <c r="Z144" s="139">
        <v>1.43534604471E-2</v>
      </c>
      <c r="AA144" s="139">
        <v>1.5205492232499999E-2</v>
      </c>
      <c r="AB144" s="139">
        <v>6.41803332762E-2</v>
      </c>
      <c r="AC144" s="139">
        <v>5.5239519999999997E-4</v>
      </c>
      <c r="AD144" s="139">
        <v>1.10931E-4</v>
      </c>
      <c r="AE144" s="58"/>
      <c r="AF144" s="144">
        <v>26802.942031893137</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33.689254092242962</v>
      </c>
      <c r="F145" s="139">
        <v>1.3233153238775619</v>
      </c>
      <c r="G145" s="139">
        <v>7.5490255173628729E-2</v>
      </c>
      <c r="H145" s="139">
        <v>1.3794230411637583E-2</v>
      </c>
      <c r="I145" s="139">
        <v>0.78027489267242689</v>
      </c>
      <c r="J145" s="139">
        <v>0.78027489267242689</v>
      </c>
      <c r="K145" s="139">
        <v>0.78027489267242689</v>
      </c>
      <c r="L145" s="139">
        <v>0.50123901891524414</v>
      </c>
      <c r="M145" s="139">
        <v>7.1740607188948919</v>
      </c>
      <c r="N145" s="139">
        <v>5.302039127324528E-4</v>
      </c>
      <c r="O145" s="139">
        <v>5.1068811577915867E-5</v>
      </c>
      <c r="P145" s="139">
        <v>5.4033041201819931E-3</v>
      </c>
      <c r="Q145" s="139">
        <v>1.0205770389921503E-4</v>
      </c>
      <c r="R145" s="139">
        <v>8.6595603341628729E-3</v>
      </c>
      <c r="S145" s="139">
        <v>5.8072192959215509E-3</v>
      </c>
      <c r="T145" s="139">
        <v>2.0547403516091398E-4</v>
      </c>
      <c r="U145" s="139">
        <v>1.0197778464259833E-4</v>
      </c>
      <c r="V145" s="139">
        <v>1.8353603657969196E-2</v>
      </c>
      <c r="W145" s="139">
        <v>0.29977640000000005</v>
      </c>
      <c r="X145" s="139">
        <v>4.2825192260000002E-3</v>
      </c>
      <c r="Y145" s="139">
        <v>2.59330330889E-2</v>
      </c>
      <c r="Z145" s="139">
        <v>2.8978380093800001E-2</v>
      </c>
      <c r="AA145" s="139">
        <v>6.6616965731000006E-3</v>
      </c>
      <c r="AB145" s="139">
        <v>6.5855628981800002E-2</v>
      </c>
      <c r="AC145" s="139">
        <v>2.8136490000000002E-4</v>
      </c>
      <c r="AD145" s="139">
        <v>5.9354300000000002E-5</v>
      </c>
      <c r="AE145" s="58"/>
      <c r="AF145" s="144">
        <v>44128.874219836973</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4.7459644129529348E-2</v>
      </c>
      <c r="F146" s="139">
        <v>0.28951800582726323</v>
      </c>
      <c r="G146" s="139">
        <v>1.1683740560061101E-3</v>
      </c>
      <c r="H146" s="139">
        <v>3.2125570797721928E-4</v>
      </c>
      <c r="I146" s="139">
        <v>6.6863294364652472E-3</v>
      </c>
      <c r="J146" s="139">
        <v>6.6863294364652489E-3</v>
      </c>
      <c r="K146" s="139">
        <v>6.6863294364652489E-3</v>
      </c>
      <c r="L146" s="139">
        <v>9.6837420202187149E-4</v>
      </c>
      <c r="M146" s="139">
        <v>2.0920217922345303</v>
      </c>
      <c r="N146" s="139">
        <v>1.4366133916088151E-4</v>
      </c>
      <c r="O146" s="139">
        <v>1.0270457249134912E-4</v>
      </c>
      <c r="P146" s="139">
        <v>4.6628100896891802E-5</v>
      </c>
      <c r="Q146" s="139">
        <v>1.6078655481686831E-6</v>
      </c>
      <c r="R146" s="139">
        <v>4.6169217493639841E-4</v>
      </c>
      <c r="S146" s="139">
        <v>1.736407656522972E-2</v>
      </c>
      <c r="T146" s="139">
        <v>7.2308696814891104E-4</v>
      </c>
      <c r="U146" s="139">
        <v>1.0225881520132324E-4</v>
      </c>
      <c r="V146" s="139">
        <v>1.0210861808781377E-2</v>
      </c>
      <c r="W146" s="139">
        <v>4.7447000000000001E-3</v>
      </c>
      <c r="X146" s="139">
        <v>5.7623478300000003E-5</v>
      </c>
      <c r="Y146" s="139">
        <v>8.58000273E-5</v>
      </c>
      <c r="Z146" s="139">
        <v>4.1267237399999998E-5</v>
      </c>
      <c r="AA146" s="139">
        <v>9.7679373799999998E-5</v>
      </c>
      <c r="AB146" s="139">
        <v>2.8237011680000001E-4</v>
      </c>
      <c r="AC146" s="139">
        <v>4.7446999999999997E-6</v>
      </c>
      <c r="AD146" s="139">
        <v>2.5036000000000001E-6</v>
      </c>
      <c r="AE146" s="58"/>
      <c r="AF146" s="144">
        <v>240.0523861192527</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2.7073510412547876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0.59359467414738321</v>
      </c>
      <c r="J148" s="139">
        <v>1.1452803285287563</v>
      </c>
      <c r="K148" s="139">
        <v>1.463538209638898</v>
      </c>
      <c r="L148" s="139">
        <v>0.13470483447371601</v>
      </c>
      <c r="M148" s="139" t="s">
        <v>428</v>
      </c>
      <c r="N148" s="139">
        <v>4.4027407422306064</v>
      </c>
      <c r="O148" s="139">
        <v>1.9322540186865696E-2</v>
      </c>
      <c r="P148" s="139">
        <v>0</v>
      </c>
      <c r="Q148" s="139">
        <v>5.0345462446320134E-2</v>
      </c>
      <c r="R148" s="139">
        <v>1.6428385555981375</v>
      </c>
      <c r="S148" s="139">
        <v>36.066402440703662</v>
      </c>
      <c r="T148" s="139">
        <v>0.25263469866731753</v>
      </c>
      <c r="U148" s="139">
        <v>2.9270764192777961E-2</v>
      </c>
      <c r="V148" s="139">
        <v>11.753125929955068</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0.28066384581889992</v>
      </c>
      <c r="J149" s="139">
        <v>0.51974786262759254</v>
      </c>
      <c r="K149" s="139">
        <v>1.0394957252551851</v>
      </c>
      <c r="L149" s="139">
        <v>1.101865468770496E-2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165.63862378991621</v>
      </c>
      <c r="F152" s="13">
        <f t="shared" ref="F152:AD152" si="2">SUM(F$141, F$151, IF(AND(ISNUMBER(SEARCH($B$4,"AT|BE|CH|GB|IE|LT|LU|NL")),SUM(F$143:F$149)&gt;0),SUM(F$143:F$149)-SUM(F$27:F$33),0))</f>
        <v>119.91970716684047</v>
      </c>
      <c r="G152" s="13">
        <f t="shared" si="2"/>
        <v>74.253300299893937</v>
      </c>
      <c r="H152" s="13">
        <f t="shared" si="2"/>
        <v>123.7904984244631</v>
      </c>
      <c r="I152" s="13">
        <f t="shared" si="2"/>
        <v>18.646193099604062</v>
      </c>
      <c r="J152" s="13">
        <f t="shared" si="2"/>
        <v>35.185046304731131</v>
      </c>
      <c r="K152" s="13">
        <f t="shared" si="2"/>
        <v>97.95170987404579</v>
      </c>
      <c r="L152" s="13">
        <f t="shared" si="2"/>
        <v>3.405821944222605</v>
      </c>
      <c r="M152" s="13">
        <f t="shared" si="2"/>
        <v>290.63655317732434</v>
      </c>
      <c r="N152" s="13">
        <f t="shared" si="2"/>
        <v>10.42296947872372</v>
      </c>
      <c r="O152" s="13">
        <f t="shared" si="2"/>
        <v>0.38377059388753043</v>
      </c>
      <c r="P152" s="13">
        <f t="shared" si="2"/>
        <v>0.49601160242729364</v>
      </c>
      <c r="Q152" s="13">
        <f t="shared" si="2"/>
        <v>1.7695733578894282</v>
      </c>
      <c r="R152" s="13">
        <f t="shared" si="2"/>
        <v>4.4716024925912912</v>
      </c>
      <c r="S152" s="13">
        <f t="shared" si="2"/>
        <v>45.08694606116881</v>
      </c>
      <c r="T152" s="13">
        <f t="shared" si="2"/>
        <v>21.636084223394249</v>
      </c>
      <c r="U152" s="13">
        <f t="shared" si="2"/>
        <v>5.2023902723189019</v>
      </c>
      <c r="V152" s="13">
        <f t="shared" si="2"/>
        <v>31.574938306324583</v>
      </c>
      <c r="W152" s="13">
        <f t="shared" si="2"/>
        <v>24.4461343016706</v>
      </c>
      <c r="X152" s="13">
        <f t="shared" si="2"/>
        <v>3.6244663753691491</v>
      </c>
      <c r="Y152" s="13">
        <f t="shared" si="2"/>
        <v>6.2967165050548584</v>
      </c>
      <c r="Z152" s="13">
        <f t="shared" si="2"/>
        <v>2.8090426465903273</v>
      </c>
      <c r="AA152" s="13">
        <f t="shared" si="2"/>
        <v>2.2522785235844505</v>
      </c>
      <c r="AB152" s="13">
        <f t="shared" si="2"/>
        <v>14.982504050598783</v>
      </c>
      <c r="AC152" s="13">
        <f t="shared" si="2"/>
        <v>2.6470825524285559</v>
      </c>
      <c r="AD152" s="13">
        <f t="shared" si="2"/>
        <v>32.07355985489356</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v>-8.3764500000000002</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133.71937576650657</v>
      </c>
      <c r="F154" s="13">
        <f>SUM(F$141, F$153, -1 * IF(OR($B$6=2005,$B$6&gt;=2020),SUM(F$99:F$122),0), IF(AND(ISNUMBER(SEARCH($B$4,"AT|BE|CH|GB|IE|LT|LU|NL")),SUM(F$143:F$149)&gt;0),SUM(F$143:F$149)-SUM(F$27:F$33),0))</f>
        <v>68.466964312135119</v>
      </c>
      <c r="G154" s="13">
        <f>SUM(G$141, G$153, IF(AND(ISNUMBER(SEARCH($B$4,"AT|BE|CH|GB|IE|LT|LU|NL")),SUM(G$143:G$149)&gt;0),SUM(G$143:G$149)-SUM(G$27:G$33),0))</f>
        <v>74.253300299893937</v>
      </c>
      <c r="H154" s="13">
        <f>SUM(H$141, H$153, IF(AND(ISNUMBER(SEARCH($B$4,"AT|BE|CH|GB|IE|LT|LU|NL")),SUM(H$143:H$149)&gt;0),SUM(H$143:H$149)-SUM(H$27:H$33),0))</f>
        <v>123.7904984244631</v>
      </c>
      <c r="I154" s="13">
        <f t="shared" ref="I154:AD154" si="3">SUM(I$141, I$153, IF(AND(ISNUMBER(SEARCH($B$4,"AT|BE|CH|GB|IE|LT|LU|NL")),SUM(I$143:I$149)&gt;0),SUM(I$143:I$149)-SUM(I$27:I$33),0))</f>
        <v>18.646193099604062</v>
      </c>
      <c r="J154" s="13">
        <f t="shared" si="3"/>
        <v>35.185046304731131</v>
      </c>
      <c r="K154" s="13">
        <f t="shared" si="3"/>
        <v>97.95170987404579</v>
      </c>
      <c r="L154" s="13">
        <f t="shared" si="3"/>
        <v>3.405821944222605</v>
      </c>
      <c r="M154" s="13">
        <f t="shared" si="3"/>
        <v>290.63655317732434</v>
      </c>
      <c r="N154" s="13">
        <f t="shared" si="3"/>
        <v>10.42296947872372</v>
      </c>
      <c r="O154" s="13">
        <f t="shared" si="3"/>
        <v>0.38377059388753043</v>
      </c>
      <c r="P154" s="13">
        <f t="shared" si="3"/>
        <v>0.49601160242729364</v>
      </c>
      <c r="Q154" s="13">
        <f t="shared" si="3"/>
        <v>1.7695733578894282</v>
      </c>
      <c r="R154" s="13">
        <f t="shared" si="3"/>
        <v>4.4716024925912912</v>
      </c>
      <c r="S154" s="13">
        <f t="shared" si="3"/>
        <v>45.08694606116881</v>
      </c>
      <c r="T154" s="13">
        <f t="shared" si="3"/>
        <v>21.636084223394249</v>
      </c>
      <c r="U154" s="13">
        <f t="shared" si="3"/>
        <v>5.2023902723189019</v>
      </c>
      <c r="V154" s="13">
        <f t="shared" si="3"/>
        <v>31.574938306324583</v>
      </c>
      <c r="W154" s="13">
        <f t="shared" si="3"/>
        <v>24.4461343016706</v>
      </c>
      <c r="X154" s="13">
        <f t="shared" si="3"/>
        <v>3.6244663753691491</v>
      </c>
      <c r="Y154" s="13">
        <f t="shared" si="3"/>
        <v>6.2967165050548584</v>
      </c>
      <c r="Z154" s="13">
        <f t="shared" si="3"/>
        <v>2.8090426465903273</v>
      </c>
      <c r="AA154" s="13">
        <f t="shared" si="3"/>
        <v>2.2522785235844505</v>
      </c>
      <c r="AB154" s="13">
        <f t="shared" si="3"/>
        <v>14.982504050598783</v>
      </c>
      <c r="AC154" s="13">
        <f t="shared" si="3"/>
        <v>2.6470825524285559</v>
      </c>
      <c r="AD154" s="13">
        <f t="shared" si="3"/>
        <v>32.07355985489356</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9.6553355768081541</v>
      </c>
      <c r="F157" s="141">
        <v>0.29719143191594316</v>
      </c>
      <c r="G157" s="141">
        <v>0.59386766187288409</v>
      </c>
      <c r="H157" s="141" t="s">
        <v>444</v>
      </c>
      <c r="I157" s="141">
        <v>0.12723301643500579</v>
      </c>
      <c r="J157" s="141">
        <v>0.12723301643500579</v>
      </c>
      <c r="K157" s="141">
        <v>0.12723301643500579</v>
      </c>
      <c r="L157" s="141">
        <v>6.107184788880278E-2</v>
      </c>
      <c r="M157" s="141">
        <v>2.369564257609468</v>
      </c>
      <c r="N157" s="141">
        <v>2.4942197302572464E-3</v>
      </c>
      <c r="O157" s="141">
        <v>1.8706647976929347E-4</v>
      </c>
      <c r="P157" s="141">
        <v>3.7413295953858689E-3</v>
      </c>
      <c r="Q157" s="141">
        <v>9.3533239884646723E-4</v>
      </c>
      <c r="R157" s="141">
        <v>6.2355493256431157E-3</v>
      </c>
      <c r="S157" s="141">
        <v>6.8591042582074272E-3</v>
      </c>
      <c r="T157" s="141">
        <v>2.4942197302572461E-4</v>
      </c>
      <c r="U157" s="141">
        <v>3.4295521291037136E-3</v>
      </c>
      <c r="V157" s="141">
        <v>0.90415465221825175</v>
      </c>
      <c r="W157" s="141" t="s">
        <v>444</v>
      </c>
      <c r="X157" s="141" t="s">
        <v>444</v>
      </c>
      <c r="Y157" s="141" t="s">
        <v>444</v>
      </c>
      <c r="Z157" s="141" t="s">
        <v>444</v>
      </c>
      <c r="AA157" s="141" t="s">
        <v>444</v>
      </c>
      <c r="AB157" s="141" t="s">
        <v>444</v>
      </c>
      <c r="AC157" s="141" t="s">
        <v>444</v>
      </c>
      <c r="AD157" s="141" t="s">
        <v>444</v>
      </c>
      <c r="AE157" s="58"/>
      <c r="AF157" s="142">
        <v>31177.746628215576</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0.26282401021749463</v>
      </c>
      <c r="F158" s="141">
        <v>4.248654313373108E-3</v>
      </c>
      <c r="G158" s="141">
        <v>1.3377884344491499E-2</v>
      </c>
      <c r="H158" s="141" t="s">
        <v>444</v>
      </c>
      <c r="I158" s="141">
        <v>1.1872377883004584E-3</v>
      </c>
      <c r="J158" s="141">
        <v>1.1872377883004584E-3</v>
      </c>
      <c r="K158" s="141">
        <v>1.1872377883004584E-3</v>
      </c>
      <c r="L158" s="141">
        <v>5.6987413838421994E-4</v>
      </c>
      <c r="M158" s="141">
        <v>6.8477565324651768E-2</v>
      </c>
      <c r="N158" s="141">
        <v>5.6222837414214745E-5</v>
      </c>
      <c r="O158" s="141">
        <v>4.2167128060661057E-6</v>
      </c>
      <c r="P158" s="141">
        <v>8.4334256121322118E-5</v>
      </c>
      <c r="Q158" s="141">
        <v>2.1083564030330529E-5</v>
      </c>
      <c r="R158" s="141">
        <v>1.4055709353553688E-4</v>
      </c>
      <c r="S158" s="141">
        <v>1.5461280288909057E-4</v>
      </c>
      <c r="T158" s="141">
        <v>5.6222837414214748E-6</v>
      </c>
      <c r="U158" s="141">
        <v>7.7306401444545285E-5</v>
      </c>
      <c r="V158" s="141">
        <v>2.0380778562652847E-2</v>
      </c>
      <c r="W158" s="141" t="s">
        <v>444</v>
      </c>
      <c r="X158" s="141" t="s">
        <v>444</v>
      </c>
      <c r="Y158" s="141" t="s">
        <v>444</v>
      </c>
      <c r="Z158" s="141" t="s">
        <v>444</v>
      </c>
      <c r="AA158" s="141" t="s">
        <v>444</v>
      </c>
      <c r="AB158" s="141" t="s">
        <v>444</v>
      </c>
      <c r="AC158" s="141" t="s">
        <v>444</v>
      </c>
      <c r="AD158" s="141" t="s">
        <v>444</v>
      </c>
      <c r="AE158" s="58"/>
      <c r="AF158" s="143">
        <v>702.78546767768432</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6.8796333490529742</v>
      </c>
      <c r="F159" s="141">
        <v>0.18066653784588552</v>
      </c>
      <c r="G159" s="141">
        <v>1.5603761258735922</v>
      </c>
      <c r="H159" s="141" t="s">
        <v>444</v>
      </c>
      <c r="I159" s="141">
        <v>0.17713513980177786</v>
      </c>
      <c r="J159" s="141">
        <v>0.20837532578754622</v>
      </c>
      <c r="K159" s="141">
        <v>0.20837532578754622</v>
      </c>
      <c r="L159" s="141">
        <v>4.079710628161224E-2</v>
      </c>
      <c r="M159" s="141">
        <v>0.39656756938411447</v>
      </c>
      <c r="N159" s="141">
        <v>1.4768998958837209E-2</v>
      </c>
      <c r="O159" s="141">
        <v>1.2843661968336315E-3</v>
      </c>
      <c r="P159" s="141">
        <v>2.8892177905008947E-3</v>
      </c>
      <c r="Q159" s="141">
        <v>1.9595676787334527E-2</v>
      </c>
      <c r="R159" s="141">
        <v>2.1361983384168157E-2</v>
      </c>
      <c r="S159" s="141">
        <v>0.10073474512135958</v>
      </c>
      <c r="T159" s="141">
        <v>0.85134721968336302</v>
      </c>
      <c r="U159" s="141">
        <v>1.3084632168336316E-2</v>
      </c>
      <c r="V159" s="141">
        <v>0.12520751962003579</v>
      </c>
      <c r="W159" s="141">
        <v>2.1757134758837213E-2</v>
      </c>
      <c r="X159" s="141">
        <v>2.809702593667263E-4</v>
      </c>
      <c r="Y159" s="141">
        <v>1.5253363968336315E-3</v>
      </c>
      <c r="Z159" s="141">
        <v>1.2843661968336315E-3</v>
      </c>
      <c r="AA159" s="141">
        <v>2.9711575968336312E-4</v>
      </c>
      <c r="AB159" s="141">
        <v>3.3877886127173522E-3</v>
      </c>
      <c r="AC159" s="141" t="s">
        <v>444</v>
      </c>
      <c r="AD159" s="141">
        <v>1.6784519427967798E-2</v>
      </c>
      <c r="AE159" s="58"/>
      <c r="AF159" s="143">
        <v>4468.8261732600095</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0.50348241547333361</v>
      </c>
      <c r="X163" s="22">
        <v>3.6250733914080016</v>
      </c>
      <c r="Y163" s="22">
        <v>2.3663673527246676</v>
      </c>
      <c r="Z163" s="22">
        <v>1.1580095555886671</v>
      </c>
      <c r="AA163" s="22">
        <v>1.3594025217780006</v>
      </c>
      <c r="AB163" s="22">
        <v>8.5088528214993371</v>
      </c>
      <c r="AC163" s="22" t="s">
        <v>444</v>
      </c>
      <c r="AD163" s="22">
        <v>0.14600990048726672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3F634-F572-4148-9957-20792F306480}">
  <sheetPr codeName="Sheet18"/>
  <dimension ref="A1:AL170"/>
  <sheetViews>
    <sheetView zoomScale="75" zoomScaleNormal="75" workbookViewId="0">
      <pane xSplit="4" ySplit="13" topLeftCell="E138"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2006</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29.873750586223437</v>
      </c>
      <c r="F14" s="138">
        <v>0.3754525790241377</v>
      </c>
      <c r="G14" s="138">
        <v>36.800768919899305</v>
      </c>
      <c r="H14" s="138" t="s">
        <v>444</v>
      </c>
      <c r="I14" s="138">
        <v>0.95092854472983768</v>
      </c>
      <c r="J14" s="138">
        <v>1.3239256077770569</v>
      </c>
      <c r="K14" s="138">
        <v>1.7123157817830981</v>
      </c>
      <c r="L14" s="138">
        <v>3.6567102034460647E-2</v>
      </c>
      <c r="M14" s="138">
        <v>20.330809608651528</v>
      </c>
      <c r="N14" s="138">
        <v>0.78543350468786266</v>
      </c>
      <c r="O14" s="138">
        <v>0.11453442382742661</v>
      </c>
      <c r="P14" s="138">
        <v>0.14779329810574612</v>
      </c>
      <c r="Q14" s="138">
        <v>0.75273815199199912</v>
      </c>
      <c r="R14" s="138">
        <v>0.47191112834514787</v>
      </c>
      <c r="S14" s="138">
        <v>0.56178623843767661</v>
      </c>
      <c r="T14" s="138">
        <v>7.1130924003648355</v>
      </c>
      <c r="U14" s="138">
        <v>2.0959108934337629</v>
      </c>
      <c r="V14" s="138">
        <v>3.4397633847343227</v>
      </c>
      <c r="W14" s="138">
        <v>0.69467485252107719</v>
      </c>
      <c r="X14" s="138">
        <v>7.3877286098954814E-5</v>
      </c>
      <c r="Y14" s="138">
        <v>2.7738005667851517E-3</v>
      </c>
      <c r="Z14" s="138">
        <v>2.199687337161812E-3</v>
      </c>
      <c r="AA14" s="138">
        <v>2.9696943769676925E-4</v>
      </c>
      <c r="AB14" s="138">
        <v>5.3443346277426869E-3</v>
      </c>
      <c r="AC14" s="138">
        <v>0.4809985290890933</v>
      </c>
      <c r="AD14" s="138">
        <v>2.7166856363571484E-4</v>
      </c>
      <c r="AE14" s="55"/>
      <c r="AF14" s="147">
        <v>28440.116293912513</v>
      </c>
      <c r="AG14" s="147">
        <v>69923.035791322996</v>
      </c>
      <c r="AH14" s="147">
        <v>94308.707179571677</v>
      </c>
      <c r="AI14" s="147">
        <v>9.9380899295999985</v>
      </c>
      <c r="AJ14" s="147" t="s">
        <v>430</v>
      </c>
      <c r="AK14" s="147" t="s">
        <v>428</v>
      </c>
      <c r="AL14" s="45" t="s">
        <v>49</v>
      </c>
    </row>
    <row r="15" spans="1:38" s="1" customFormat="1" ht="26.25" customHeight="1" thickBot="1" x14ac:dyDescent="0.3">
      <c r="A15" s="65" t="s">
        <v>53</v>
      </c>
      <c r="B15" s="65" t="s">
        <v>54</v>
      </c>
      <c r="C15" s="66" t="s">
        <v>55</v>
      </c>
      <c r="D15" s="67"/>
      <c r="E15" s="138">
        <v>0.81421999999999994</v>
      </c>
      <c r="F15" s="138">
        <v>1.5188119798710742E-2</v>
      </c>
      <c r="G15" s="138">
        <v>1.0321910000000001</v>
      </c>
      <c r="H15" s="138" t="s">
        <v>444</v>
      </c>
      <c r="I15" s="138">
        <v>1.6293665818815754E-2</v>
      </c>
      <c r="J15" s="138">
        <v>2.4590072580652367E-2</v>
      </c>
      <c r="K15" s="138">
        <v>3.1555620765197231E-2</v>
      </c>
      <c r="L15" s="138">
        <v>1.4239619945470847E-3</v>
      </c>
      <c r="M15" s="138">
        <v>8.4183999999999995E-2</v>
      </c>
      <c r="N15" s="138">
        <v>1.3574941570791345E-2</v>
      </c>
      <c r="O15" s="138">
        <v>1.1381533321841018E-2</v>
      </c>
      <c r="P15" s="138">
        <v>2.1361934004240192E-3</v>
      </c>
      <c r="Q15" s="138">
        <v>7.0969662601381607E-3</v>
      </c>
      <c r="R15" s="138">
        <v>4.9854434975076092E-2</v>
      </c>
      <c r="S15" s="138">
        <v>3.0915710322481721E-2</v>
      </c>
      <c r="T15" s="138">
        <v>1.0882545704635831</v>
      </c>
      <c r="U15" s="138">
        <v>1.0057631879467149E-2</v>
      </c>
      <c r="V15" s="138">
        <v>0.14258143066500764</v>
      </c>
      <c r="W15" s="138">
        <v>3.413983698970998E-3</v>
      </c>
      <c r="X15" s="138">
        <v>2.9585721852933293E-6</v>
      </c>
      <c r="Y15" s="138">
        <v>1.0094209015335664E-5</v>
      </c>
      <c r="Z15" s="138">
        <v>2.7905217472647097E-6</v>
      </c>
      <c r="AA15" s="138">
        <v>2.7905217472647097E-6</v>
      </c>
      <c r="AB15" s="138">
        <v>1.8633824695158412E-5</v>
      </c>
      <c r="AC15" s="138" t="s">
        <v>428</v>
      </c>
      <c r="AD15" s="138">
        <v>0</v>
      </c>
      <c r="AE15" s="55"/>
      <c r="AF15" s="147">
        <v>6066.8371938282289</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0.29888504200756827</v>
      </c>
      <c r="F16" s="138">
        <v>3.2750220769075492E-3</v>
      </c>
      <c r="G16" s="138">
        <v>0.17910224515984907</v>
      </c>
      <c r="H16" s="138" t="s">
        <v>444</v>
      </c>
      <c r="I16" s="138">
        <v>5.9899964830907544E-2</v>
      </c>
      <c r="J16" s="138">
        <v>8.5845497729999998E-2</v>
      </c>
      <c r="K16" s="138">
        <v>8.9274011709873827E-2</v>
      </c>
      <c r="L16" s="138">
        <v>2.0244807550361941E-3</v>
      </c>
      <c r="M16" s="138">
        <v>0.2648094965103851</v>
      </c>
      <c r="N16" s="138">
        <v>3.0670189264567157E-2</v>
      </c>
      <c r="O16" s="138">
        <v>1.7427296643600001E-3</v>
      </c>
      <c r="P16" s="138">
        <v>3.2600918324119994E-2</v>
      </c>
      <c r="Q16" s="138">
        <v>1.19667928112E-2</v>
      </c>
      <c r="R16" s="138">
        <v>6.368280346360001E-3</v>
      </c>
      <c r="S16" s="138">
        <v>2.7264376886640001E-2</v>
      </c>
      <c r="T16" s="138">
        <v>9.192372435999999E-3</v>
      </c>
      <c r="U16" s="138">
        <v>3.1512904229999993E-3</v>
      </c>
      <c r="V16" s="138">
        <v>5.0094963949600002E-2</v>
      </c>
      <c r="W16" s="138">
        <v>2.8337703680267213E-2</v>
      </c>
      <c r="X16" s="138">
        <v>3.4101130057999995E-7</v>
      </c>
      <c r="Y16" s="138">
        <v>2.0759357360999995E-7</v>
      </c>
      <c r="Z16" s="138">
        <v>2.4244461909999997E-8</v>
      </c>
      <c r="AA16" s="138">
        <v>6.3339138520299881E-8</v>
      </c>
      <c r="AB16" s="138">
        <v>6.3618847462029986E-7</v>
      </c>
      <c r="AC16" s="138">
        <v>2.9968930639999993E-9</v>
      </c>
      <c r="AD16" s="138">
        <v>1.770891356E-9</v>
      </c>
      <c r="AE16" s="55"/>
      <c r="AF16" s="147">
        <v>6.0432261344363996</v>
      </c>
      <c r="AG16" s="147">
        <v>1086.6518699999999</v>
      </c>
      <c r="AH16" s="147">
        <v>923.41</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4.4150238690555638E-6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1.9450157236047037</v>
      </c>
      <c r="F18" s="138">
        <v>0.36430982180184068</v>
      </c>
      <c r="G18" s="138">
        <v>2.9616496729421899</v>
      </c>
      <c r="H18" s="138" t="s">
        <v>444</v>
      </c>
      <c r="I18" s="138">
        <v>0.18124203528624763</v>
      </c>
      <c r="J18" s="138">
        <v>0.23349392055095383</v>
      </c>
      <c r="K18" s="138">
        <v>0.29619618286860122</v>
      </c>
      <c r="L18" s="138">
        <v>9.6913916525685762E-2</v>
      </c>
      <c r="M18" s="138">
        <v>0.74559662502636359</v>
      </c>
      <c r="N18" s="138">
        <v>0.16720740882479174</v>
      </c>
      <c r="O18" s="138">
        <v>3.135225695878617E-3</v>
      </c>
      <c r="P18" s="138">
        <v>7.1448319525598313E-3</v>
      </c>
      <c r="Q18" s="138">
        <v>1.0462885941412873E-2</v>
      </c>
      <c r="R18" s="138">
        <v>0.13376645243314922</v>
      </c>
      <c r="S18" s="138">
        <v>7.5243040012277218E-2</v>
      </c>
      <c r="T18" s="138">
        <v>2.7170996599202235</v>
      </c>
      <c r="U18" s="138">
        <v>1.0522928606076702E-3</v>
      </c>
      <c r="V18" s="138">
        <v>8.3694331309372844E-2</v>
      </c>
      <c r="W18" s="138">
        <v>1.4630527874117736E-2</v>
      </c>
      <c r="X18" s="138">
        <v>1.9855716400588357E-2</v>
      </c>
      <c r="Y18" s="138">
        <v>0.15675565579411863</v>
      </c>
      <c r="Z18" s="138">
        <v>1.7765640990000112E-2</v>
      </c>
      <c r="AA18" s="138">
        <v>1.5675565579411861E-2</v>
      </c>
      <c r="AB18" s="138">
        <v>0.21005257876411895</v>
      </c>
      <c r="AC18" s="138" t="s">
        <v>430</v>
      </c>
      <c r="AD18" s="138" t="s">
        <v>430</v>
      </c>
      <c r="AE18" s="55"/>
      <c r="AF18" s="147">
        <v>10575.454766819992</v>
      </c>
      <c r="AG18" s="147" t="s">
        <v>430</v>
      </c>
      <c r="AH18" s="147">
        <v>11170.837558835521</v>
      </c>
      <c r="AI18" s="147" t="s">
        <v>430</v>
      </c>
      <c r="AJ18" s="147" t="s">
        <v>430</v>
      </c>
      <c r="AK18" s="147" t="s">
        <v>428</v>
      </c>
      <c r="AL18" s="45" t="s">
        <v>49</v>
      </c>
    </row>
    <row r="19" spans="1:38" s="2" customFormat="1" ht="26.25" customHeight="1" thickBot="1" x14ac:dyDescent="0.3">
      <c r="A19" s="65" t="s">
        <v>53</v>
      </c>
      <c r="B19" s="65" t="s">
        <v>62</v>
      </c>
      <c r="C19" s="66" t="s">
        <v>63</v>
      </c>
      <c r="D19" s="67"/>
      <c r="E19" s="138">
        <v>0.45292351660587105</v>
      </c>
      <c r="F19" s="138">
        <v>0.11037646238925303</v>
      </c>
      <c r="G19" s="138">
        <v>1.1922724458605047</v>
      </c>
      <c r="H19" s="138" t="s">
        <v>444</v>
      </c>
      <c r="I19" s="138">
        <v>2.7045752956080794E-2</v>
      </c>
      <c r="J19" s="138">
        <v>3.4255312780216408E-2</v>
      </c>
      <c r="K19" s="138">
        <v>4.2906784569179138E-2</v>
      </c>
      <c r="L19" s="138">
        <v>7.9992979928511891E-3</v>
      </c>
      <c r="M19" s="138">
        <v>0.17866617161432283</v>
      </c>
      <c r="N19" s="138">
        <v>2.3116484079414412E-2</v>
      </c>
      <c r="O19" s="138">
        <v>4.3632844199017481E-4</v>
      </c>
      <c r="P19" s="138">
        <v>2.3971027217057641E-3</v>
      </c>
      <c r="Q19" s="138">
        <v>1.8591178028313901E-3</v>
      </c>
      <c r="R19" s="138">
        <v>1.8510709908727711E-2</v>
      </c>
      <c r="S19" s="138">
        <v>1.0392613498543386E-2</v>
      </c>
      <c r="T19" s="138">
        <v>0.37495134761399207</v>
      </c>
      <c r="U19" s="138">
        <v>3.8617058252518805E-4</v>
      </c>
      <c r="V19" s="138">
        <v>1.4580898336048132E-2</v>
      </c>
      <c r="W19" s="138">
        <v>2.0186767507579697E-3</v>
      </c>
      <c r="X19" s="138">
        <v>2.7396327331715301E-3</v>
      </c>
      <c r="Y19" s="138">
        <v>2.162867947240682E-2</v>
      </c>
      <c r="Z19" s="138">
        <v>2.4512503402061066E-3</v>
      </c>
      <c r="AA19" s="138">
        <v>2.1628679472406819E-3</v>
      </c>
      <c r="AB19" s="138">
        <v>2.8982430493025138E-2</v>
      </c>
      <c r="AC19" s="138" t="s">
        <v>430</v>
      </c>
      <c r="AD19" s="138" t="s">
        <v>430</v>
      </c>
      <c r="AE19" s="55"/>
      <c r="AF19" s="147">
        <v>1648.6527368252587</v>
      </c>
      <c r="AG19" s="147" t="s">
        <v>430</v>
      </c>
      <c r="AH19" s="147">
        <v>3965.3176080445505</v>
      </c>
      <c r="AI19" s="147" t="s">
        <v>430</v>
      </c>
      <c r="AJ19" s="147" t="s">
        <v>430</v>
      </c>
      <c r="AK19" s="147" t="s">
        <v>428</v>
      </c>
      <c r="AL19" s="45" t="s">
        <v>49</v>
      </c>
    </row>
    <row r="20" spans="1:38" s="2" customFormat="1" ht="26.25" customHeight="1" thickBot="1" x14ac:dyDescent="0.3">
      <c r="A20" s="65" t="s">
        <v>53</v>
      </c>
      <c r="B20" s="65" t="s">
        <v>64</v>
      </c>
      <c r="C20" s="66" t="s">
        <v>65</v>
      </c>
      <c r="D20" s="67"/>
      <c r="E20" s="138">
        <v>3.1066188118699274E-2</v>
      </c>
      <c r="F20" s="138">
        <v>7.0167931229794091E-3</v>
      </c>
      <c r="G20" s="138">
        <v>3.3356321183685346E-2</v>
      </c>
      <c r="H20" s="138" t="s">
        <v>444</v>
      </c>
      <c r="I20" s="138">
        <v>2.2609664000993956E-3</v>
      </c>
      <c r="J20" s="138">
        <v>2.886862668143008E-3</v>
      </c>
      <c r="K20" s="138">
        <v>3.6379381897953429E-3</v>
      </c>
      <c r="L20" s="138">
        <v>1.164476651966815E-3</v>
      </c>
      <c r="M20" s="138">
        <v>1.2276083927821655E-2</v>
      </c>
      <c r="N20" s="138">
        <v>2.0056252319332907E-3</v>
      </c>
      <c r="O20" s="138">
        <v>3.7779363062103831E-5</v>
      </c>
      <c r="P20" s="138">
        <v>1.4787011305312351E-4</v>
      </c>
      <c r="Q20" s="138">
        <v>1.5024447355173199E-4</v>
      </c>
      <c r="R20" s="138">
        <v>1.6055529247842393E-3</v>
      </c>
      <c r="S20" s="138">
        <v>9.0194232170132029E-4</v>
      </c>
      <c r="T20" s="138">
        <v>3.2549864416860433E-2</v>
      </c>
      <c r="U20" s="138">
        <v>2.7055752927817761E-5</v>
      </c>
      <c r="V20" s="138">
        <v>1.1844101344537492E-3</v>
      </c>
      <c r="W20" s="138">
        <v>1.752509550522115E-4</v>
      </c>
      <c r="X20" s="138">
        <v>2.3784058185657276E-4</v>
      </c>
      <c r="Y20" s="138">
        <v>1.8776888041308376E-3</v>
      </c>
      <c r="Z20" s="138">
        <v>2.1280473113482828E-4</v>
      </c>
      <c r="AA20" s="138">
        <v>1.8776888041308374E-4</v>
      </c>
      <c r="AB20" s="138">
        <v>2.5161029975353222E-3</v>
      </c>
      <c r="AC20" s="138" t="s">
        <v>430</v>
      </c>
      <c r="AD20" s="138" t="s">
        <v>430</v>
      </c>
      <c r="AE20" s="55"/>
      <c r="AF20" s="147">
        <v>125.17925360872249</v>
      </c>
      <c r="AG20" s="147" t="s">
        <v>430</v>
      </c>
      <c r="AH20" s="147">
        <v>250.65219943009495</v>
      </c>
      <c r="AI20" s="147" t="s">
        <v>430</v>
      </c>
      <c r="AJ20" s="147" t="s">
        <v>430</v>
      </c>
      <c r="AK20" s="147" t="s">
        <v>428</v>
      </c>
      <c r="AL20" s="45" t="s">
        <v>49</v>
      </c>
    </row>
    <row r="21" spans="1:38" s="2" customFormat="1" ht="26.25" customHeight="1" thickBot="1" x14ac:dyDescent="0.3">
      <c r="A21" s="65" t="s">
        <v>53</v>
      </c>
      <c r="B21" s="65" t="s">
        <v>66</v>
      </c>
      <c r="C21" s="66" t="s">
        <v>67</v>
      </c>
      <c r="D21" s="67"/>
      <c r="E21" s="138">
        <v>1.4640078357261865</v>
      </c>
      <c r="F21" s="138">
        <v>1.0461985638746569</v>
      </c>
      <c r="G21" s="138">
        <v>2.5014126357091873</v>
      </c>
      <c r="H21" s="138">
        <v>2.8384790381957162E-3</v>
      </c>
      <c r="I21" s="138">
        <v>0.5204378369832493</v>
      </c>
      <c r="J21" s="138">
        <v>0.55792941651756811</v>
      </c>
      <c r="K21" s="138">
        <v>0.60697266776222569</v>
      </c>
      <c r="L21" s="138">
        <v>0.14094911441136854</v>
      </c>
      <c r="M21" s="138">
        <v>2.747188039236848</v>
      </c>
      <c r="N21" s="138">
        <v>0.26980014810290237</v>
      </c>
      <c r="O21" s="138">
        <v>3.3879485684048832E-2</v>
      </c>
      <c r="P21" s="138">
        <v>1.4656958109729782E-2</v>
      </c>
      <c r="Q21" s="138">
        <v>9.6583567418024249E-3</v>
      </c>
      <c r="R21" s="138">
        <v>0.12212839461935994</v>
      </c>
      <c r="S21" s="138">
        <v>6.2507473369926597E-2</v>
      </c>
      <c r="T21" s="138">
        <v>1.1075936870005583</v>
      </c>
      <c r="U21" s="138">
        <v>3.974248671643461E-3</v>
      </c>
      <c r="V21" s="138">
        <v>1.4581671400417042</v>
      </c>
      <c r="W21" s="138">
        <v>0.22250176634967189</v>
      </c>
      <c r="X21" s="138">
        <v>5.5727452926751256E-2</v>
      </c>
      <c r="Y21" s="138">
        <v>0.12487248264634954</v>
      </c>
      <c r="Z21" s="138">
        <v>3.1989955396294144E-2</v>
      </c>
      <c r="AA21" s="138">
        <v>2.5543084721264365E-2</v>
      </c>
      <c r="AB21" s="138">
        <v>0.2381329756906593</v>
      </c>
      <c r="AC21" s="138">
        <v>9.6007504758950028E-4</v>
      </c>
      <c r="AD21" s="138">
        <v>0.17609999650793573</v>
      </c>
      <c r="AE21" s="55"/>
      <c r="AF21" s="147">
        <v>4400.5500401433756</v>
      </c>
      <c r="AG21" s="147">
        <v>1049.7372293191684</v>
      </c>
      <c r="AH21" s="147">
        <v>8548.4186658163417</v>
      </c>
      <c r="AI21" s="147">
        <v>2365.3991984964305</v>
      </c>
      <c r="AJ21" s="147" t="s">
        <v>430</v>
      </c>
      <c r="AK21" s="147" t="s">
        <v>428</v>
      </c>
      <c r="AL21" s="45" t="s">
        <v>49</v>
      </c>
    </row>
    <row r="22" spans="1:38" s="2" customFormat="1" ht="26.25" customHeight="1" thickBot="1" x14ac:dyDescent="0.3">
      <c r="A22" s="65" t="s">
        <v>53</v>
      </c>
      <c r="B22" s="69" t="s">
        <v>68</v>
      </c>
      <c r="C22" s="66" t="s">
        <v>69</v>
      </c>
      <c r="D22" s="67"/>
      <c r="E22" s="138">
        <v>10.118883085809655</v>
      </c>
      <c r="F22" s="138">
        <v>0.71792761853004705</v>
      </c>
      <c r="G22" s="138">
        <v>1.4661702826814138</v>
      </c>
      <c r="H22" s="138" t="s">
        <v>444</v>
      </c>
      <c r="I22" s="138">
        <v>0.85197252076201679</v>
      </c>
      <c r="J22" s="138">
        <v>0.96491343759610482</v>
      </c>
      <c r="K22" s="138">
        <v>1.070470790685887</v>
      </c>
      <c r="L22" s="138">
        <v>0.13801283753247037</v>
      </c>
      <c r="M22" s="138">
        <v>6.3958500059872323</v>
      </c>
      <c r="N22" s="138">
        <v>0.12169519389706979</v>
      </c>
      <c r="O22" s="138">
        <v>1.1162593021287004E-2</v>
      </c>
      <c r="P22" s="138">
        <v>0.10229037015672796</v>
      </c>
      <c r="Q22" s="138">
        <v>0.1199813876860551</v>
      </c>
      <c r="R22" s="138">
        <v>0.20020139218065311</v>
      </c>
      <c r="S22" s="138">
        <v>0.30123292999574824</v>
      </c>
      <c r="T22" s="138">
        <v>0.47423950167990858</v>
      </c>
      <c r="U22" s="138">
        <v>0.1125335861406855</v>
      </c>
      <c r="V22" s="138">
        <v>1.9844409552697975</v>
      </c>
      <c r="W22" s="138">
        <v>0.13299975070254796</v>
      </c>
      <c r="X22" s="138">
        <v>2.7018868699515631E-2</v>
      </c>
      <c r="Y22" s="138">
        <v>4.7967939971781434E-2</v>
      </c>
      <c r="Z22" s="138">
        <v>1.4950483430579906E-2</v>
      </c>
      <c r="AA22" s="138">
        <v>1.1762277136663927E-2</v>
      </c>
      <c r="AB22" s="138">
        <v>0.1016995692385409</v>
      </c>
      <c r="AC22" s="138">
        <v>2.0579779689944015E-2</v>
      </c>
      <c r="AD22" s="138">
        <v>0.54622674873347876</v>
      </c>
      <c r="AE22" s="55"/>
      <c r="AF22" s="147">
        <v>10266.078045016766</v>
      </c>
      <c r="AG22" s="147">
        <v>6363.7187134536007</v>
      </c>
      <c r="AH22" s="147">
        <v>2126.1217223389904</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0.18222097957479183</v>
      </c>
      <c r="X23" s="138">
        <v>3.7264165748361208E-2</v>
      </c>
      <c r="Y23" s="138">
        <v>0.14337882879277306</v>
      </c>
      <c r="Z23" s="138">
        <v>2.4333437820480239E-2</v>
      </c>
      <c r="AA23" s="138">
        <v>1.7324616948133129E-2</v>
      </c>
      <c r="AB23" s="138">
        <v>0.22230104930974764</v>
      </c>
      <c r="AC23" s="138">
        <v>6.2513794924838649E-3</v>
      </c>
      <c r="AD23" s="138">
        <v>4.2005260185216504E-2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1.5044481864841759</v>
      </c>
      <c r="F24" s="138">
        <v>0.60164150854633702</v>
      </c>
      <c r="G24" s="138">
        <v>1.3348338673288034</v>
      </c>
      <c r="H24" s="138">
        <v>0.12038080340951153</v>
      </c>
      <c r="I24" s="138">
        <v>0.4400502211130114</v>
      </c>
      <c r="J24" s="138">
        <v>0.48558975611429106</v>
      </c>
      <c r="K24" s="138">
        <v>0.54601857977845725</v>
      </c>
      <c r="L24" s="138">
        <v>0.13484827991974799</v>
      </c>
      <c r="M24" s="138">
        <v>2.3096053475291503</v>
      </c>
      <c r="N24" s="138">
        <v>0.26942565897478538</v>
      </c>
      <c r="O24" s="138">
        <v>6.0272504755868705E-2</v>
      </c>
      <c r="P24" s="138">
        <v>7.5629626352209794E-3</v>
      </c>
      <c r="Q24" s="138">
        <v>9.5631547721757425E-3</v>
      </c>
      <c r="R24" s="138">
        <v>0.19866680458116281</v>
      </c>
      <c r="S24" s="138">
        <v>8.341257846368591E-2</v>
      </c>
      <c r="T24" s="138">
        <v>1.9074102572529021</v>
      </c>
      <c r="U24" s="138">
        <v>3.6477068927703174E-3</v>
      </c>
      <c r="V24" s="138">
        <v>2.3809170615050226</v>
      </c>
      <c r="W24" s="138" t="s">
        <v>429</v>
      </c>
      <c r="X24" s="138" t="s">
        <v>429</v>
      </c>
      <c r="Y24" s="138" t="s">
        <v>429</v>
      </c>
      <c r="Z24" s="138" t="s">
        <v>429</v>
      </c>
      <c r="AA24" s="138" t="s">
        <v>429</v>
      </c>
      <c r="AB24" s="138" t="s">
        <v>429</v>
      </c>
      <c r="AC24" s="138" t="s">
        <v>428</v>
      </c>
      <c r="AD24" s="138" t="s">
        <v>428</v>
      </c>
      <c r="AE24" s="55"/>
      <c r="AF24" s="147">
        <v>8576.5939994571781</v>
      </c>
      <c r="AG24" s="147">
        <v>246.52694089123298</v>
      </c>
      <c r="AH24" s="147">
        <v>3208.0280295014745</v>
      </c>
      <c r="AI24" s="147">
        <v>4433.6837345862605</v>
      </c>
      <c r="AJ24" s="147" t="s">
        <v>430</v>
      </c>
      <c r="AK24" s="147" t="s">
        <v>428</v>
      </c>
      <c r="AL24" s="45" t="s">
        <v>49</v>
      </c>
    </row>
    <row r="25" spans="1:38" s="2" customFormat="1" ht="26.25" customHeight="1" thickBot="1" x14ac:dyDescent="0.3">
      <c r="A25" s="65" t="s">
        <v>73</v>
      </c>
      <c r="B25" s="69" t="s">
        <v>74</v>
      </c>
      <c r="C25" s="71" t="s">
        <v>75</v>
      </c>
      <c r="D25" s="67"/>
      <c r="E25" s="138">
        <v>1.1245296354151326</v>
      </c>
      <c r="F25" s="138">
        <v>0.13367375488160174</v>
      </c>
      <c r="G25" s="138">
        <v>7.3583297046147925E-2</v>
      </c>
      <c r="H25" s="138" t="s">
        <v>444</v>
      </c>
      <c r="I25" s="138">
        <v>9.1686174038499383E-3</v>
      </c>
      <c r="J25" s="138">
        <v>9.1686174038499383E-3</v>
      </c>
      <c r="K25" s="138">
        <v>9.1686174038499383E-3</v>
      </c>
      <c r="L25" s="138">
        <v>4.4009363538479703E-3</v>
      </c>
      <c r="M25" s="138">
        <v>0.97624910008500743</v>
      </c>
      <c r="N25" s="138">
        <v>3.090467935292338E-4</v>
      </c>
      <c r="O25" s="138">
        <v>2.3178509514692536E-5</v>
      </c>
      <c r="P25" s="138">
        <v>4.6357019029385067E-4</v>
      </c>
      <c r="Q25" s="138">
        <v>1.1589254757346267E-4</v>
      </c>
      <c r="R25" s="138">
        <v>7.7261698382308458E-4</v>
      </c>
      <c r="S25" s="138">
        <v>8.4987868220539296E-4</v>
      </c>
      <c r="T25" s="138">
        <v>3.0904679352923384E-5</v>
      </c>
      <c r="U25" s="138">
        <v>4.2493934110269648E-4</v>
      </c>
      <c r="V25" s="138">
        <v>0.11202946265434725</v>
      </c>
      <c r="W25" s="138" t="s">
        <v>444</v>
      </c>
      <c r="X25" s="138" t="s">
        <v>444</v>
      </c>
      <c r="Y25" s="138" t="s">
        <v>444</v>
      </c>
      <c r="Z25" s="138" t="s">
        <v>444</v>
      </c>
      <c r="AA25" s="138" t="s">
        <v>444</v>
      </c>
      <c r="AB25" s="138" t="s">
        <v>444</v>
      </c>
      <c r="AC25" s="138" t="s">
        <v>428</v>
      </c>
      <c r="AD25" s="138" t="s">
        <v>428</v>
      </c>
      <c r="AE25" s="55"/>
      <c r="AF25" s="147">
        <v>3863.0849191154225</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0.15744290239924247</v>
      </c>
      <c r="F26" s="138">
        <v>9.1486429142979414E-3</v>
      </c>
      <c r="G26" s="138">
        <v>9.4787749024079996E-3</v>
      </c>
      <c r="H26" s="138" t="s">
        <v>444</v>
      </c>
      <c r="I26" s="138">
        <v>8.0817672699591407E-4</v>
      </c>
      <c r="J26" s="138">
        <v>8.0817672699591407E-4</v>
      </c>
      <c r="K26" s="138">
        <v>8.0817672699591407E-4</v>
      </c>
      <c r="L26" s="138">
        <v>3.8792482895803871E-4</v>
      </c>
      <c r="M26" s="138">
        <v>9.4295769355086267E-2</v>
      </c>
      <c r="N26" s="138">
        <v>1.1344809865639858</v>
      </c>
      <c r="O26" s="138">
        <v>6.0453114723738436E-6</v>
      </c>
      <c r="P26" s="138">
        <v>7.3052007225254647E-5</v>
      </c>
      <c r="Q26" s="138">
        <v>1.5396335139646994E-5</v>
      </c>
      <c r="R26" s="138">
        <v>1.0921645648653555E-4</v>
      </c>
      <c r="S26" s="138">
        <v>1.1642290213518909E-4</v>
      </c>
      <c r="T26" s="138">
        <v>7.4998227039058675E-6</v>
      </c>
      <c r="U26" s="138">
        <v>5.5077228845372321E-5</v>
      </c>
      <c r="V26" s="138">
        <v>1.4490199523880986E-2</v>
      </c>
      <c r="W26" s="138" t="s">
        <v>444</v>
      </c>
      <c r="X26" s="138" t="s">
        <v>444</v>
      </c>
      <c r="Y26" s="138" t="s">
        <v>444</v>
      </c>
      <c r="Z26" s="138" t="s">
        <v>444</v>
      </c>
      <c r="AA26" s="138" t="s">
        <v>444</v>
      </c>
      <c r="AB26" s="138" t="s">
        <v>444</v>
      </c>
      <c r="AC26" s="138" t="s">
        <v>428</v>
      </c>
      <c r="AD26" s="138" t="s">
        <v>428</v>
      </c>
      <c r="AE26" s="55"/>
      <c r="AF26" s="147">
        <v>497.92228243267766</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11.627377611825203</v>
      </c>
      <c r="F27" s="138">
        <v>11.281887521948414</v>
      </c>
      <c r="G27" s="138">
        <v>0.38924849425328706</v>
      </c>
      <c r="H27" s="138">
        <v>2.2468321386695029</v>
      </c>
      <c r="I27" s="138">
        <v>0.39447807054238571</v>
      </c>
      <c r="J27" s="138">
        <v>0.39447807054238537</v>
      </c>
      <c r="K27" s="138">
        <v>0.39447807054238559</v>
      </c>
      <c r="L27" s="138">
        <v>0.28173747268481397</v>
      </c>
      <c r="M27" s="138">
        <v>116.09474268457041</v>
      </c>
      <c r="N27" s="138">
        <v>4.6120591365820612E-2</v>
      </c>
      <c r="O27" s="138">
        <v>3.62411533505306E-4</v>
      </c>
      <c r="P27" s="138">
        <v>1.6880216008214328E-2</v>
      </c>
      <c r="Q27" s="138">
        <v>5.5253981466382729E-4</v>
      </c>
      <c r="R27" s="138">
        <v>1.3887499795842622E-2</v>
      </c>
      <c r="S27" s="138">
        <v>9.7870796401432585E-3</v>
      </c>
      <c r="T27" s="138">
        <v>4.0338949192229977E-3</v>
      </c>
      <c r="U27" s="138">
        <v>3.802565623170422E-4</v>
      </c>
      <c r="V27" s="138">
        <v>6.3277683646664043E-2</v>
      </c>
      <c r="W27" s="138">
        <v>1.0575217000000001</v>
      </c>
      <c r="X27" s="138">
        <v>2.22316143934E-2</v>
      </c>
      <c r="Y27" s="138">
        <v>2.5090672367900003E-2</v>
      </c>
      <c r="Z27" s="138">
        <v>1.8835613007700001E-2</v>
      </c>
      <c r="AA27" s="138">
        <v>2.3790802045799999E-2</v>
      </c>
      <c r="AB27" s="138">
        <v>8.9948701814799997E-2</v>
      </c>
      <c r="AC27" s="138">
        <v>1.0575214E-3</v>
      </c>
      <c r="AD27" s="138">
        <v>2.116489E-4</v>
      </c>
      <c r="AE27" s="55"/>
      <c r="AF27" s="147">
        <v>92467.942847637736</v>
      </c>
      <c r="AG27" s="147" t="s">
        <v>428</v>
      </c>
      <c r="AH27" s="147" t="s">
        <v>430</v>
      </c>
      <c r="AI27" s="147">
        <v>39.232303039959532</v>
      </c>
      <c r="AJ27" s="147" t="s">
        <v>430</v>
      </c>
      <c r="AK27" s="147" t="s">
        <v>428</v>
      </c>
      <c r="AL27" s="45" t="s">
        <v>49</v>
      </c>
    </row>
    <row r="28" spans="1:38" s="2" customFormat="1" ht="26.25" customHeight="1" thickBot="1" x14ac:dyDescent="0.3">
      <c r="A28" s="65" t="s">
        <v>78</v>
      </c>
      <c r="B28" s="65" t="s">
        <v>81</v>
      </c>
      <c r="C28" s="66" t="s">
        <v>82</v>
      </c>
      <c r="D28" s="67"/>
      <c r="E28" s="138">
        <v>11.083650389452824</v>
      </c>
      <c r="F28" s="138">
        <v>1.1023338815452082</v>
      </c>
      <c r="G28" s="138">
        <v>5.9131035406365398E-2</v>
      </c>
      <c r="H28" s="138">
        <v>1.4834493830467444E-2</v>
      </c>
      <c r="I28" s="138">
        <v>0.88354393807732023</v>
      </c>
      <c r="J28" s="138">
        <v>0.88354393807732023</v>
      </c>
      <c r="K28" s="138">
        <v>0.88354393807732068</v>
      </c>
      <c r="L28" s="138">
        <v>0.68877333628119464</v>
      </c>
      <c r="M28" s="138">
        <v>4.5685101752225465</v>
      </c>
      <c r="N28" s="138">
        <v>4.8902683977410869E-4</v>
      </c>
      <c r="O28" s="138">
        <v>3.9861406611955765E-5</v>
      </c>
      <c r="P28" s="138">
        <v>4.1794256516931522E-3</v>
      </c>
      <c r="Q28" s="138">
        <v>7.9355745630518254E-5</v>
      </c>
      <c r="R28" s="138">
        <v>6.6747614006625444E-3</v>
      </c>
      <c r="S28" s="138">
        <v>4.4770269841719916E-3</v>
      </c>
      <c r="T28" s="138">
        <v>1.6495164034872203E-4</v>
      </c>
      <c r="U28" s="138">
        <v>7.8988678037124978E-5</v>
      </c>
      <c r="V28" s="138">
        <v>1.42069500188807E-2</v>
      </c>
      <c r="W28" s="138">
        <v>0.70592560000000004</v>
      </c>
      <c r="X28" s="138">
        <v>2.0669969397800001E-2</v>
      </c>
      <c r="Y28" s="138">
        <v>2.3165104068200004E-2</v>
      </c>
      <c r="Z28" s="138">
        <v>1.8174242240900002E-2</v>
      </c>
      <c r="AA28" s="138">
        <v>1.92491577174E-2</v>
      </c>
      <c r="AB28" s="138">
        <v>8.125847342430001E-2</v>
      </c>
      <c r="AC28" s="138">
        <v>7.0592560000000003E-4</v>
      </c>
      <c r="AD28" s="138">
        <v>1.4159289999999999E-4</v>
      </c>
      <c r="AE28" s="55"/>
      <c r="AF28" s="147">
        <v>34085.215020519499</v>
      </c>
      <c r="AG28" s="147" t="s">
        <v>428</v>
      </c>
      <c r="AH28" s="147" t="s">
        <v>430</v>
      </c>
      <c r="AI28" s="147">
        <v>27.200593611201104</v>
      </c>
      <c r="AJ28" s="147" t="s">
        <v>430</v>
      </c>
      <c r="AK28" s="147" t="s">
        <v>428</v>
      </c>
      <c r="AL28" s="45" t="s">
        <v>49</v>
      </c>
    </row>
    <row r="29" spans="1:38" s="2" customFormat="1" ht="26.25" customHeight="1" thickBot="1" x14ac:dyDescent="0.3">
      <c r="A29" s="65" t="s">
        <v>78</v>
      </c>
      <c r="B29" s="65" t="s">
        <v>83</v>
      </c>
      <c r="C29" s="66" t="s">
        <v>84</v>
      </c>
      <c r="D29" s="67"/>
      <c r="E29" s="138">
        <v>39.412582336521332</v>
      </c>
      <c r="F29" s="138">
        <v>1.4630526908148773</v>
      </c>
      <c r="G29" s="138">
        <v>9.3256615029197118E-2</v>
      </c>
      <c r="H29" s="138">
        <v>1.6860347766617382E-2</v>
      </c>
      <c r="I29" s="138">
        <v>0.86231049868038201</v>
      </c>
      <c r="J29" s="138">
        <v>0.86231049868038157</v>
      </c>
      <c r="K29" s="138">
        <v>0.86231049868038157</v>
      </c>
      <c r="L29" s="138">
        <v>0.56011751070987981</v>
      </c>
      <c r="M29" s="138">
        <v>8.3088040567020318</v>
      </c>
      <c r="N29" s="138">
        <v>6.4060317170766686E-4</v>
      </c>
      <c r="O29" s="138">
        <v>6.2561568702537929E-5</v>
      </c>
      <c r="P29" s="138">
        <v>6.6238256884597682E-3</v>
      </c>
      <c r="Q29" s="138">
        <v>1.2506153265300183E-4</v>
      </c>
      <c r="R29" s="138">
        <v>1.0618402163106942E-2</v>
      </c>
      <c r="S29" s="138">
        <v>7.1207451624597786E-3</v>
      </c>
      <c r="T29" s="138">
        <v>2.5117034609126214E-4</v>
      </c>
      <c r="U29" s="138">
        <v>1.2499992790092779E-4</v>
      </c>
      <c r="V29" s="138">
        <v>2.2498138879604789E-2</v>
      </c>
      <c r="W29" s="138">
        <v>0.3663594</v>
      </c>
      <c r="X29" s="138">
        <v>5.2337171927000006E-3</v>
      </c>
      <c r="Y29" s="138">
        <v>3.1693065221099999E-2</v>
      </c>
      <c r="Z29" s="138">
        <v>3.5414819669400001E-2</v>
      </c>
      <c r="AA29" s="138">
        <v>8.1413378549E-3</v>
      </c>
      <c r="AB29" s="138">
        <v>8.0482939938100004E-2</v>
      </c>
      <c r="AC29" s="138">
        <v>3.4963669999999998E-4</v>
      </c>
      <c r="AD29" s="138">
        <v>7.2726300000000002E-5</v>
      </c>
      <c r="AE29" s="55"/>
      <c r="AF29" s="147">
        <v>54110.832580020593</v>
      </c>
      <c r="AG29" s="147" t="s">
        <v>428</v>
      </c>
      <c r="AH29" s="147" t="s">
        <v>430</v>
      </c>
      <c r="AI29" s="147">
        <v>43.28635270731229</v>
      </c>
      <c r="AJ29" s="147" t="s">
        <v>430</v>
      </c>
      <c r="AK29" s="147" t="s">
        <v>428</v>
      </c>
      <c r="AL29" s="45" t="s">
        <v>49</v>
      </c>
    </row>
    <row r="30" spans="1:38" s="2" customFormat="1" ht="26.25" customHeight="1" thickBot="1" x14ac:dyDescent="0.3">
      <c r="A30" s="65" t="s">
        <v>78</v>
      </c>
      <c r="B30" s="65" t="s">
        <v>85</v>
      </c>
      <c r="C30" s="66" t="s">
        <v>86</v>
      </c>
      <c r="D30" s="67"/>
      <c r="E30" s="138">
        <v>4.7228804744862761E-2</v>
      </c>
      <c r="F30" s="138">
        <v>0.31227020532576855</v>
      </c>
      <c r="G30" s="138">
        <v>1.159136398529749E-3</v>
      </c>
      <c r="H30" s="138">
        <v>3.3261861107910384E-4</v>
      </c>
      <c r="I30" s="138">
        <v>6.6782987783077889E-3</v>
      </c>
      <c r="J30" s="138">
        <v>6.6782987783077898E-3</v>
      </c>
      <c r="K30" s="138">
        <v>6.6782987783077898E-3</v>
      </c>
      <c r="L30" s="138">
        <v>9.6440262899094825E-4</v>
      </c>
      <c r="M30" s="138">
        <v>2.0413860037001386</v>
      </c>
      <c r="N30" s="138">
        <v>1.4761326565176016E-4</v>
      </c>
      <c r="O30" s="138">
        <v>1.0567780833113025E-4</v>
      </c>
      <c r="P30" s="138">
        <v>4.7910424523002459E-5</v>
      </c>
      <c r="Q30" s="138">
        <v>1.6520836042414642E-6</v>
      </c>
      <c r="R30" s="138">
        <v>4.7501552100122216E-4</v>
      </c>
      <c r="S30" s="138">
        <v>1.7866986119316423E-2</v>
      </c>
      <c r="T30" s="138">
        <v>7.4401290637233618E-4</v>
      </c>
      <c r="U30" s="138">
        <v>1.0521913982559678E-4</v>
      </c>
      <c r="V30" s="138">
        <v>1.0506357256025445E-2</v>
      </c>
      <c r="W30" s="138">
        <v>4.9176000000000003E-3</v>
      </c>
      <c r="X30" s="138">
        <v>5.87891492E-5</v>
      </c>
      <c r="Y30" s="138">
        <v>8.5944106000000013E-5</v>
      </c>
      <c r="Z30" s="138">
        <v>4.2523336100000003E-5</v>
      </c>
      <c r="AA30" s="138">
        <v>9.7572244700000002E-5</v>
      </c>
      <c r="AB30" s="138">
        <v>2.8482883600000001E-4</v>
      </c>
      <c r="AC30" s="138">
        <v>4.9177000000000004E-6</v>
      </c>
      <c r="AD30" s="138">
        <v>2.4516E-6</v>
      </c>
      <c r="AE30" s="55"/>
      <c r="AF30" s="147">
        <v>246.83933406520484</v>
      </c>
      <c r="AG30" s="147" t="s">
        <v>428</v>
      </c>
      <c r="AH30" s="147" t="s">
        <v>430</v>
      </c>
      <c r="AI30" s="147">
        <v>8.6112376047541975E-2</v>
      </c>
      <c r="AJ30" s="147" t="s">
        <v>430</v>
      </c>
      <c r="AK30" s="147" t="s">
        <v>428</v>
      </c>
      <c r="AL30" s="45" t="s">
        <v>49</v>
      </c>
    </row>
    <row r="31" spans="1:38" s="2" customFormat="1" ht="26.25" customHeight="1" thickBot="1" x14ac:dyDescent="0.3">
      <c r="A31" s="65" t="s">
        <v>78</v>
      </c>
      <c r="B31" s="65" t="s">
        <v>87</v>
      </c>
      <c r="C31" s="66" t="s">
        <v>88</v>
      </c>
      <c r="D31" s="67"/>
      <c r="E31" s="138" t="s">
        <v>428</v>
      </c>
      <c r="F31" s="138">
        <v>2.6567219821662733</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0.69490839325359977</v>
      </c>
      <c r="J32" s="138">
        <v>1.3405293500986111</v>
      </c>
      <c r="K32" s="138">
        <v>1.7132943127214317</v>
      </c>
      <c r="L32" s="138">
        <v>0.15775785732821082</v>
      </c>
      <c r="M32" s="138" t="s">
        <v>428</v>
      </c>
      <c r="N32" s="138">
        <v>5.1510426608760076</v>
      </c>
      <c r="O32" s="138">
        <v>2.26108619425376E-2</v>
      </c>
      <c r="P32" s="138">
        <v>0</v>
      </c>
      <c r="Q32" s="138">
        <v>5.8904231464837246E-2</v>
      </c>
      <c r="R32" s="138">
        <v>1.9220150317787374</v>
      </c>
      <c r="S32" s="138">
        <v>42.194988511677913</v>
      </c>
      <c r="T32" s="138">
        <v>0.29559440976241014</v>
      </c>
      <c r="U32" s="138">
        <v>3.4265886254428633E-2</v>
      </c>
      <c r="V32" s="138">
        <v>13.758183949672347</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56373.500964641586</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0.3297529649301591</v>
      </c>
      <c r="J33" s="138">
        <v>0.61065363875955381</v>
      </c>
      <c r="K33" s="138">
        <v>1.2213072775191076</v>
      </c>
      <c r="L33" s="138">
        <v>1.2945857141702535E-2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56373.500964641586</v>
      </c>
      <c r="AL33" s="45" t="s">
        <v>413</v>
      </c>
    </row>
    <row r="34" spans="1:38" s="2" customFormat="1" ht="26.25" customHeight="1" thickBot="1" x14ac:dyDescent="0.3">
      <c r="A34" s="65" t="s">
        <v>70</v>
      </c>
      <c r="B34" s="65" t="s">
        <v>93</v>
      </c>
      <c r="C34" s="66" t="s">
        <v>94</v>
      </c>
      <c r="D34" s="67"/>
      <c r="E34" s="138">
        <v>2.0170896785109984</v>
      </c>
      <c r="F34" s="138">
        <v>0.17899746192893404</v>
      </c>
      <c r="G34" s="138">
        <v>0.10502802453197971</v>
      </c>
      <c r="H34" s="138">
        <v>2.6945854483925551E-4</v>
      </c>
      <c r="I34" s="138">
        <v>5.2736886632825733E-2</v>
      </c>
      <c r="J34" s="138">
        <v>5.5431472081218292E-2</v>
      </c>
      <c r="K34" s="138">
        <v>5.8510998307952623E-2</v>
      </c>
      <c r="L34" s="138">
        <v>3.8032148900169212E-2</v>
      </c>
      <c r="M34" s="138">
        <v>0.41188663282571908</v>
      </c>
      <c r="N34" s="138" t="s">
        <v>444</v>
      </c>
      <c r="O34" s="138">
        <v>3.8494077834179359E-4</v>
      </c>
      <c r="P34" s="138" t="s">
        <v>444</v>
      </c>
      <c r="Q34" s="138" t="s">
        <v>444</v>
      </c>
      <c r="R34" s="138">
        <v>1.924703891708968E-3</v>
      </c>
      <c r="S34" s="138">
        <v>6.543993231810491E-2</v>
      </c>
      <c r="T34" s="138">
        <v>2.6945854483925555E-3</v>
      </c>
      <c r="U34" s="138">
        <v>3.8494077834179359E-4</v>
      </c>
      <c r="V34" s="138">
        <v>3.8494077834179359E-2</v>
      </c>
      <c r="W34" s="138">
        <v>1.8080490239797041E-2</v>
      </c>
      <c r="X34" s="138">
        <v>1.1548223350253807E-3</v>
      </c>
      <c r="Y34" s="138">
        <v>1.924703891708968E-3</v>
      </c>
      <c r="Z34" s="138">
        <v>1.7477807231803797E-3</v>
      </c>
      <c r="AA34" s="138">
        <v>4.0178867199548989E-4</v>
      </c>
      <c r="AB34" s="138">
        <v>5.2290956219102182E-3</v>
      </c>
      <c r="AC34" s="138" t="s">
        <v>428</v>
      </c>
      <c r="AD34" s="138" t="s">
        <v>428</v>
      </c>
      <c r="AE34" s="55"/>
      <c r="AF34" s="147">
        <v>1667.1115005076144</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4.7677852713947262</v>
      </c>
      <c r="F36" s="138">
        <v>0.1364532307083019</v>
      </c>
      <c r="G36" s="138">
        <v>0.21274386783093138</v>
      </c>
      <c r="H36" s="138" t="s">
        <v>444</v>
      </c>
      <c r="I36" s="138">
        <v>6.879393211175007E-2</v>
      </c>
      <c r="J36" s="138">
        <v>8.0928774744663423E-2</v>
      </c>
      <c r="K36" s="138">
        <v>8.0928774744663423E-2</v>
      </c>
      <c r="L36" s="138">
        <v>2.5087920170845664E-2</v>
      </c>
      <c r="M36" s="138">
        <v>0.29941737481135955</v>
      </c>
      <c r="N36" s="138">
        <v>1.0136525709759571E-2</v>
      </c>
      <c r="O36" s="138">
        <v>7.7973274690458234E-4</v>
      </c>
      <c r="P36" s="138">
        <v>2.3391982407137465E-3</v>
      </c>
      <c r="Q36" s="138">
        <v>3.1189309876183294E-3</v>
      </c>
      <c r="R36" s="138">
        <v>3.8986637345229114E-3</v>
      </c>
      <c r="S36" s="138">
        <v>6.8616481727603235E-2</v>
      </c>
      <c r="T36" s="138">
        <v>7.7973274690458227E-2</v>
      </c>
      <c r="U36" s="138">
        <v>7.7973274690458227E-3</v>
      </c>
      <c r="V36" s="138">
        <v>9.3567929628549859E-2</v>
      </c>
      <c r="W36" s="138">
        <v>1.0136525709759571E-2</v>
      </c>
      <c r="X36" s="138">
        <v>1.5594654938091645E-4</v>
      </c>
      <c r="Y36" s="138">
        <v>1.5594654938091645E-4</v>
      </c>
      <c r="Z36" s="138">
        <v>7.7973274690458234E-4</v>
      </c>
      <c r="AA36" s="138">
        <v>7.7973274690458226E-5</v>
      </c>
      <c r="AB36" s="138">
        <v>1.1695991203568735E-3</v>
      </c>
      <c r="AC36" s="138">
        <v>6.2378619752366587E-3</v>
      </c>
      <c r="AD36" s="138">
        <v>2.9629844382374126E-3</v>
      </c>
      <c r="AE36" s="55"/>
      <c r="AF36" s="147">
        <v>3376.8867909671649</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0.12768699485391036</v>
      </c>
      <c r="F37" s="138">
        <v>4.2562331617970114E-3</v>
      </c>
      <c r="G37" s="138">
        <v>2.8051511598356201E-4</v>
      </c>
      <c r="H37" s="138" t="s">
        <v>444</v>
      </c>
      <c r="I37" s="138">
        <v>5.3202914522462643E-4</v>
      </c>
      <c r="J37" s="138">
        <v>5.3202914522462643E-4</v>
      </c>
      <c r="K37" s="138">
        <v>5.3202914522462643E-4</v>
      </c>
      <c r="L37" s="138">
        <v>1.3300728630615661E-5</v>
      </c>
      <c r="M37" s="138">
        <v>1.2768699485391034E-2</v>
      </c>
      <c r="N37" s="138">
        <v>3.990218589184698E-6</v>
      </c>
      <c r="O37" s="138">
        <v>6.6503643153078303E-7</v>
      </c>
      <c r="P37" s="138">
        <v>2.6601457261231322E-4</v>
      </c>
      <c r="Q37" s="138">
        <v>3.1921748713477583E-4</v>
      </c>
      <c r="R37" s="138">
        <v>2.0217107518535807E-6</v>
      </c>
      <c r="S37" s="138">
        <v>2.0217107518535807E-7</v>
      </c>
      <c r="T37" s="138">
        <v>1.3566743203227974E-6</v>
      </c>
      <c r="U37" s="138">
        <v>2.9261602987354451E-5</v>
      </c>
      <c r="V37" s="138">
        <v>3.990218589184698E-6</v>
      </c>
      <c r="W37" s="138" t="s">
        <v>428</v>
      </c>
      <c r="X37" s="138" t="s">
        <v>444</v>
      </c>
      <c r="Y37" s="138" t="s">
        <v>444</v>
      </c>
      <c r="Z37" s="138" t="s">
        <v>444</v>
      </c>
      <c r="AA37" s="138" t="s">
        <v>444</v>
      </c>
      <c r="AB37" s="138" t="s">
        <v>444</v>
      </c>
      <c r="AC37" s="138" t="s">
        <v>444</v>
      </c>
      <c r="AD37" s="138" t="s">
        <v>444</v>
      </c>
      <c r="AE37" s="55"/>
      <c r="AF37" s="147" t="s">
        <v>430</v>
      </c>
      <c r="AG37" s="147" t="s">
        <v>428</v>
      </c>
      <c r="AH37" s="147">
        <v>2660.1457261231321</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2.3426783344801123</v>
      </c>
      <c r="F39" s="138">
        <v>0.57178632577162281</v>
      </c>
      <c r="G39" s="138">
        <v>1.1598024975653518</v>
      </c>
      <c r="H39" s="138">
        <v>2.1415376430340416E-3</v>
      </c>
      <c r="I39" s="138">
        <v>0.2901145293846214</v>
      </c>
      <c r="J39" s="138">
        <v>0.34668376445268734</v>
      </c>
      <c r="K39" s="138">
        <v>0.41029828737705654</v>
      </c>
      <c r="L39" s="138">
        <v>9.4194849956411128E-2</v>
      </c>
      <c r="M39" s="138">
        <v>1.9210413506433162</v>
      </c>
      <c r="N39" s="138">
        <v>0.30203327631664967</v>
      </c>
      <c r="O39" s="138">
        <v>5.5886097487059666E-3</v>
      </c>
      <c r="P39" s="138">
        <v>1.1570694862105024E-2</v>
      </c>
      <c r="Q39" s="138">
        <v>1.5453417727738396E-2</v>
      </c>
      <c r="R39" s="138">
        <v>0.13538118957698145</v>
      </c>
      <c r="S39" s="138">
        <v>8.6921447796888304E-2</v>
      </c>
      <c r="T39" s="138">
        <v>2.4222716923042924</v>
      </c>
      <c r="U39" s="138">
        <v>3.9510621470201573E-3</v>
      </c>
      <c r="V39" s="138">
        <v>0.34278651577992592</v>
      </c>
      <c r="W39" s="138">
        <v>0.29184277846850343</v>
      </c>
      <c r="X39" s="138">
        <v>6.9834535775787743E-2</v>
      </c>
      <c r="Y39" s="138">
        <v>0.20668227400639583</v>
      </c>
      <c r="Z39" s="138">
        <v>4.2939775167801578E-2</v>
      </c>
      <c r="AA39" s="138">
        <v>3.5125669086795305E-2</v>
      </c>
      <c r="AB39" s="138">
        <v>0.35458225403678045</v>
      </c>
      <c r="AC39" s="138">
        <v>3.0302464280955277E-3</v>
      </c>
      <c r="AD39" s="138">
        <v>0.19303493889519346</v>
      </c>
      <c r="AE39" s="55"/>
      <c r="AF39" s="147">
        <v>12039.74509807257</v>
      </c>
      <c r="AG39" s="147">
        <v>1135.4901773463362</v>
      </c>
      <c r="AH39" s="147">
        <v>13639.354896374098</v>
      </c>
      <c r="AI39" s="147">
        <v>57.879395757676797</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6.8475448407813415</v>
      </c>
      <c r="F41" s="138">
        <v>13.069752806694535</v>
      </c>
      <c r="G41" s="138">
        <v>11.608865995339166</v>
      </c>
      <c r="H41" s="138">
        <v>0.11716267175849918</v>
      </c>
      <c r="I41" s="138">
        <v>8.3163520124438488</v>
      </c>
      <c r="J41" s="138">
        <v>8.3292785969896084</v>
      </c>
      <c r="K41" s="138">
        <v>8.9757242968783171</v>
      </c>
      <c r="L41" s="138">
        <v>0.72970851281961757</v>
      </c>
      <c r="M41" s="138">
        <v>108.61541468943864</v>
      </c>
      <c r="N41" s="138">
        <v>2.123041277720509</v>
      </c>
      <c r="O41" s="138">
        <v>2.3044513332253269E-2</v>
      </c>
      <c r="P41" s="138">
        <v>8.6770433013813264E-2</v>
      </c>
      <c r="Q41" s="138">
        <v>3.522798386878119E-2</v>
      </c>
      <c r="R41" s="138">
        <v>0.23834455399755577</v>
      </c>
      <c r="S41" s="138">
        <v>0.43257410574091326</v>
      </c>
      <c r="T41" s="138">
        <v>0.21204758731553808</v>
      </c>
      <c r="U41" s="138">
        <v>2.5247715837975133</v>
      </c>
      <c r="V41" s="138">
        <v>4.5911767174960101</v>
      </c>
      <c r="W41" s="138">
        <v>14.357312475695513</v>
      </c>
      <c r="X41" s="138">
        <v>3.1859185241499977</v>
      </c>
      <c r="Y41" s="138">
        <v>5.1826008884507839</v>
      </c>
      <c r="Z41" s="138">
        <v>2.4679419787144363</v>
      </c>
      <c r="AA41" s="138">
        <v>2.0046853503133195</v>
      </c>
      <c r="AB41" s="138">
        <v>12.841146741628538</v>
      </c>
      <c r="AC41" s="138">
        <v>1.6552651043247733E-2</v>
      </c>
      <c r="AD41" s="138">
        <v>3.5756889338084328</v>
      </c>
      <c r="AE41" s="55"/>
      <c r="AF41" s="147">
        <v>61264.161772113694</v>
      </c>
      <c r="AG41" s="147">
        <v>21033.232901492818</v>
      </c>
      <c r="AH41" s="147">
        <v>26464.103680449603</v>
      </c>
      <c r="AI41" s="147">
        <v>702.4093288644367</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0.11271491113742664</v>
      </c>
      <c r="F43" s="138">
        <v>1.1271491113742664E-2</v>
      </c>
      <c r="G43" s="138">
        <v>7.1010394016578771E-2</v>
      </c>
      <c r="H43" s="138" t="s">
        <v>444</v>
      </c>
      <c r="I43" s="138">
        <v>1.8597960337675395E-2</v>
      </c>
      <c r="J43" s="138">
        <v>2.4233705894546723E-2</v>
      </c>
      <c r="K43" s="138">
        <v>3.0996600562792326E-2</v>
      </c>
      <c r="L43" s="138">
        <v>1.0414857789098222E-2</v>
      </c>
      <c r="M43" s="138">
        <v>4.5085964454970658E-2</v>
      </c>
      <c r="N43" s="138">
        <v>1.8034385781988262E-2</v>
      </c>
      <c r="O43" s="138">
        <v>3.3814473341227988E-4</v>
      </c>
      <c r="P43" s="138">
        <v>1.1271491113742665E-4</v>
      </c>
      <c r="Q43" s="138">
        <v>1.1271491113742664E-3</v>
      </c>
      <c r="R43" s="138">
        <v>1.4427508625590611E-2</v>
      </c>
      <c r="S43" s="138">
        <v>8.1154736018947179E-3</v>
      </c>
      <c r="T43" s="138">
        <v>0.2930587689573092</v>
      </c>
      <c r="U43" s="138">
        <v>1.1271491113742665E-4</v>
      </c>
      <c r="V43" s="138">
        <v>9.0171928909941312E-3</v>
      </c>
      <c r="W43" s="138">
        <v>6.7628946682455979E-3</v>
      </c>
      <c r="X43" s="138">
        <v>2.1415833116111057E-3</v>
      </c>
      <c r="Y43" s="138">
        <v>1.6907236670613994E-2</v>
      </c>
      <c r="Z43" s="138">
        <v>1.9161534893362528E-3</v>
      </c>
      <c r="AA43" s="138">
        <v>1.6907236670613995E-3</v>
      </c>
      <c r="AB43" s="138">
        <v>2.2655697138622755E-2</v>
      </c>
      <c r="AC43" s="138">
        <v>2.4797280450233856E-4</v>
      </c>
      <c r="AD43" s="138">
        <v>1.4652938447865463E-7</v>
      </c>
      <c r="AE43" s="55"/>
      <c r="AF43" s="147">
        <v>1127.1491113742663</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8.3087721685841149</v>
      </c>
      <c r="F44" s="138">
        <v>0.85335137186535737</v>
      </c>
      <c r="G44" s="138">
        <v>0.63909354614920888</v>
      </c>
      <c r="H44" s="138">
        <v>1.8264063103941865E-3</v>
      </c>
      <c r="I44" s="138">
        <v>0.45820955534525548</v>
      </c>
      <c r="J44" s="138">
        <v>0.45820955534525548</v>
      </c>
      <c r="K44" s="138">
        <v>0.45820955534525548</v>
      </c>
      <c r="L44" s="138">
        <v>0.25659735099334308</v>
      </c>
      <c r="M44" s="138">
        <v>2.7465966741103109</v>
      </c>
      <c r="N44" s="138" t="s">
        <v>444</v>
      </c>
      <c r="O44" s="138">
        <v>2.3423573677993498E-3</v>
      </c>
      <c r="P44" s="138" t="s">
        <v>444</v>
      </c>
      <c r="Q44" s="138" t="s">
        <v>444</v>
      </c>
      <c r="R44" s="138">
        <v>1.1711786838996747E-2</v>
      </c>
      <c r="S44" s="138">
        <v>0.39820075252588938</v>
      </c>
      <c r="T44" s="138">
        <v>1.6396501574595448E-2</v>
      </c>
      <c r="U44" s="138">
        <v>2.3423573677993498E-3</v>
      </c>
      <c r="V44" s="138">
        <v>0.23423573677993495</v>
      </c>
      <c r="W44" s="138" t="s">
        <v>444</v>
      </c>
      <c r="X44" s="138">
        <v>7.0270721033980485E-3</v>
      </c>
      <c r="Y44" s="138">
        <v>1.1711786838996747E-2</v>
      </c>
      <c r="Z44" s="138" t="s">
        <v>444</v>
      </c>
      <c r="AA44" s="138" t="s">
        <v>444</v>
      </c>
      <c r="AB44" s="138">
        <v>1.8738858942394795E-2</v>
      </c>
      <c r="AC44" s="138" t="s">
        <v>429</v>
      </c>
      <c r="AD44" s="138" t="s">
        <v>429</v>
      </c>
      <c r="AE44" s="55"/>
      <c r="AF44" s="147">
        <v>10144.342002368396</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2.9140050688537524</v>
      </c>
      <c r="F45" s="138">
        <v>7.0630316765845788E-2</v>
      </c>
      <c r="G45" s="138">
        <v>0.1101195383714408</v>
      </c>
      <c r="H45" s="138" t="s">
        <v>444</v>
      </c>
      <c r="I45" s="138">
        <v>4.3185393679688572E-2</v>
      </c>
      <c r="J45" s="138">
        <v>4.3185393679688572E-2</v>
      </c>
      <c r="K45" s="138">
        <v>4.3185393679688572E-2</v>
      </c>
      <c r="L45" s="138">
        <v>1.3387472040703457E-2</v>
      </c>
      <c r="M45" s="138">
        <v>0.15498309507477018</v>
      </c>
      <c r="N45" s="138">
        <v>5.2468235311771173E-3</v>
      </c>
      <c r="O45" s="138">
        <v>4.0360181009054745E-4</v>
      </c>
      <c r="P45" s="138">
        <v>1.2108054302716422E-3</v>
      </c>
      <c r="Q45" s="138">
        <v>1.6144072403621898E-3</v>
      </c>
      <c r="R45" s="138">
        <v>2.0180090504527373E-3</v>
      </c>
      <c r="S45" s="138">
        <v>3.5516959287968171E-2</v>
      </c>
      <c r="T45" s="138">
        <v>4.0360181009054745E-2</v>
      </c>
      <c r="U45" s="138">
        <v>4.0360181009054747E-3</v>
      </c>
      <c r="V45" s="138">
        <v>4.8432217210865686E-2</v>
      </c>
      <c r="W45" s="138">
        <v>5.2468235311771173E-3</v>
      </c>
      <c r="X45" s="138">
        <v>8.07203620181095E-5</v>
      </c>
      <c r="Y45" s="138">
        <v>4.0360181009054745E-4</v>
      </c>
      <c r="Z45" s="138">
        <v>4.0360181009054745E-4</v>
      </c>
      <c r="AA45" s="138">
        <v>4.036018100905475E-5</v>
      </c>
      <c r="AB45" s="138">
        <v>9.2828416320825922E-4</v>
      </c>
      <c r="AC45" s="138">
        <v>3.2288144807243796E-3</v>
      </c>
      <c r="AD45" s="138">
        <v>1.5336868783440802E-3</v>
      </c>
      <c r="AE45" s="55"/>
      <c r="AF45" s="147">
        <v>1747.9291804990603</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1.3341530528708005E-2</v>
      </c>
      <c r="J48" s="138">
        <v>0.13341530528708007</v>
      </c>
      <c r="K48" s="138">
        <v>0.33353826321770019</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2.7601401911831802</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3.1323219696</v>
      </c>
      <c r="AL52" s="45" t="s">
        <v>132</v>
      </c>
    </row>
    <row r="53" spans="1:38" s="2" customFormat="1" ht="26.25" customHeight="1" thickBot="1" x14ac:dyDescent="0.3">
      <c r="A53" s="65" t="s">
        <v>119</v>
      </c>
      <c r="B53" s="69" t="s">
        <v>133</v>
      </c>
      <c r="C53" s="71" t="s">
        <v>134</v>
      </c>
      <c r="D53" s="68"/>
      <c r="E53" s="138" t="s">
        <v>428</v>
      </c>
      <c r="F53" s="138">
        <v>3.824666468283735</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1.7365821568660289</v>
      </c>
      <c r="AL53" s="45" t="s">
        <v>135</v>
      </c>
    </row>
    <row r="54" spans="1:38" s="2" customFormat="1" ht="37.5" customHeight="1" thickBot="1" x14ac:dyDescent="0.3">
      <c r="A54" s="65" t="s">
        <v>119</v>
      </c>
      <c r="B54" s="69" t="s">
        <v>136</v>
      </c>
      <c r="C54" s="71" t="s">
        <v>137</v>
      </c>
      <c r="D54" s="68"/>
      <c r="E54" s="138" t="s">
        <v>428</v>
      </c>
      <c r="F54" s="138">
        <v>0.33923435987562961</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0.57201556131094822</v>
      </c>
      <c r="J57" s="138">
        <v>1.0296280103597066</v>
      </c>
      <c r="K57" s="138">
        <v>1.1440311226218964</v>
      </c>
      <c r="L57" s="138">
        <v>1.7160466839328446E-2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4400.1197023919094</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6.9367347900000011E-3</v>
      </c>
      <c r="J58" s="138">
        <v>4.6244898600000001E-2</v>
      </c>
      <c r="K58" s="138">
        <v>9.2489797200000001E-2</v>
      </c>
      <c r="L58" s="138">
        <v>3.1908980033999998E-5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231.22449300000002</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4.8246799999999996E-3</v>
      </c>
      <c r="J59" s="138">
        <v>5.4734900000000001E-3</v>
      </c>
      <c r="K59" s="138">
        <v>6.2137499999999997E-3</v>
      </c>
      <c r="L59" s="138">
        <v>9.5150953599999999E-5</v>
      </c>
      <c r="M59" s="138" t="s">
        <v>429</v>
      </c>
      <c r="N59" s="138">
        <v>8.8522354261571526E-2</v>
      </c>
      <c r="O59" s="138">
        <v>2.5886396331842391E-4</v>
      </c>
      <c r="P59" s="138">
        <v>6.2966909996373371E-4</v>
      </c>
      <c r="Q59" s="138">
        <v>1.8475320897139464E-4</v>
      </c>
      <c r="R59" s="138">
        <v>1.8475320897139468E-3</v>
      </c>
      <c r="S59" s="138">
        <v>1.8475320897139468E-3</v>
      </c>
      <c r="T59" s="138">
        <v>3.3638061875428402E-3</v>
      </c>
      <c r="U59" s="138">
        <v>1.2243565832628138E-4</v>
      </c>
      <c r="V59" s="138">
        <v>3.031684846262964E-2</v>
      </c>
      <c r="W59" s="138">
        <v>9.9450000000000007E-3</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1.4089999999999998</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0.63110933205882358</v>
      </c>
      <c r="J60" s="138">
        <v>5.189393320588235</v>
      </c>
      <c r="K60" s="138">
        <v>16.676490374</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215.1259624117647</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0.21120968037844123</v>
      </c>
      <c r="J61" s="138">
        <v>2.1120968037844117</v>
      </c>
      <c r="K61" s="138">
        <v>7.0483852145562205</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20956317.891310971</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6.7695577447058828E-8</v>
      </c>
      <c r="J62" s="138">
        <v>6.7695577447058823E-7</v>
      </c>
      <c r="K62" s="138">
        <v>1.3539115489411765E-6</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112.82596241176469</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4.123098075E-2</v>
      </c>
      <c r="X63" s="138">
        <v>1.9341000000000001E-2</v>
      </c>
      <c r="Y63" s="138" t="s">
        <v>428</v>
      </c>
      <c r="Z63" s="138">
        <v>3.2164999999999997E-3</v>
      </c>
      <c r="AA63" s="138" t="s">
        <v>428</v>
      </c>
      <c r="AB63" s="138">
        <v>2.2557500000000001E-2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0.15</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5.583284E-3</v>
      </c>
      <c r="J71" s="138">
        <v>4.4666272E-2</v>
      </c>
      <c r="K71" s="138">
        <v>0.13958209999999999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1.011276E-3</v>
      </c>
      <c r="J73" s="138">
        <v>1.4326409999999999E-3</v>
      </c>
      <c r="K73" s="138">
        <v>1.68546E-3</v>
      </c>
      <c r="L73" s="138" t="s">
        <v>428</v>
      </c>
      <c r="M73" s="138" t="s">
        <v>428</v>
      </c>
      <c r="N73" s="138">
        <v>3.5056294117647054E-2</v>
      </c>
      <c r="O73" s="138">
        <v>7.2141960784313742E-4</v>
      </c>
      <c r="P73" s="138" t="s">
        <v>428</v>
      </c>
      <c r="Q73" s="138">
        <v>1.449470588235294E-3</v>
      </c>
      <c r="R73" s="138">
        <v>5.3147254901960784E-3</v>
      </c>
      <c r="S73" s="138" t="s">
        <v>428</v>
      </c>
      <c r="T73" s="138">
        <v>2.4157843137254903E-3</v>
      </c>
      <c r="U73" s="138" t="s">
        <v>428</v>
      </c>
      <c r="V73" s="138">
        <v>3.6157843137254904E-2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3.9270857142857147E-4</v>
      </c>
      <c r="J74" s="138">
        <v>4.5815999999999999E-4</v>
      </c>
      <c r="K74" s="138">
        <v>5.8906285714285713E-4</v>
      </c>
      <c r="L74" s="138">
        <v>9.032297142857143E-6</v>
      </c>
      <c r="M74" s="138" t="s">
        <v>430</v>
      </c>
      <c r="N74" s="138" t="s">
        <v>430</v>
      </c>
      <c r="O74" s="138" t="s">
        <v>430</v>
      </c>
      <c r="P74" s="138" t="s">
        <v>430</v>
      </c>
      <c r="Q74" s="138" t="s">
        <v>430</v>
      </c>
      <c r="R74" s="138" t="s">
        <v>430</v>
      </c>
      <c r="S74" s="138" t="s">
        <v>430</v>
      </c>
      <c r="T74" s="138" t="s">
        <v>430</v>
      </c>
      <c r="U74" s="138" t="s">
        <v>430</v>
      </c>
      <c r="V74" s="138">
        <v>1.0921682323922438E-2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2.4500000000000003E-5</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5.96E-3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4.6000000000000001E-4</v>
      </c>
      <c r="O80" s="138">
        <v>2.0000000000000002E-5</v>
      </c>
      <c r="P80" s="138" t="s">
        <v>428</v>
      </c>
      <c r="Q80" s="138" t="s">
        <v>428</v>
      </c>
      <c r="R80" s="138">
        <v>0.19448799999999999</v>
      </c>
      <c r="S80" s="138">
        <v>1.9620000000000002E-3</v>
      </c>
      <c r="T80" s="138">
        <v>3.9839999999999997E-3</v>
      </c>
      <c r="U80" s="138" t="s">
        <v>428</v>
      </c>
      <c r="V80" s="138">
        <v>0.172264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9.5705868999999986</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4232.8999999999996</v>
      </c>
      <c r="AL82" s="45" t="s">
        <v>219</v>
      </c>
    </row>
    <row r="83" spans="1:38" s="2" customFormat="1" ht="26.25" customHeight="1" thickBot="1" x14ac:dyDescent="0.3">
      <c r="A83" s="65" t="s">
        <v>53</v>
      </c>
      <c r="B83" s="76" t="s">
        <v>211</v>
      </c>
      <c r="C83" s="77" t="s">
        <v>212</v>
      </c>
      <c r="D83" s="67"/>
      <c r="E83" s="138" t="s">
        <v>444</v>
      </c>
      <c r="F83" s="138">
        <v>5.6000000000000001E-2</v>
      </c>
      <c r="G83" s="138" t="s">
        <v>444</v>
      </c>
      <c r="H83" s="138" t="s">
        <v>428</v>
      </c>
      <c r="I83" s="138">
        <v>0.35</v>
      </c>
      <c r="J83" s="138">
        <v>7</v>
      </c>
      <c r="K83" s="138">
        <v>52.5</v>
      </c>
      <c r="L83" s="138">
        <v>1.9949999999999999E-2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3.5</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6.5021869567474884</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1.4258519539216583</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3.0996781606992574</v>
      </c>
      <c r="AL86" s="45" t="s">
        <v>219</v>
      </c>
    </row>
    <row r="87" spans="1:38" s="2" customFormat="1" ht="26.25" customHeight="1" thickBot="1" x14ac:dyDescent="0.3">
      <c r="A87" s="65" t="s">
        <v>208</v>
      </c>
      <c r="B87" s="71" t="s">
        <v>220</v>
      </c>
      <c r="C87" s="75" t="s">
        <v>221</v>
      </c>
      <c r="D87" s="67"/>
      <c r="E87" s="138" t="s">
        <v>428</v>
      </c>
      <c r="F87" s="138">
        <v>0.12393195550829916</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0.1980237322007429</v>
      </c>
      <c r="AL87" s="45" t="s">
        <v>219</v>
      </c>
    </row>
    <row r="88" spans="1:38" s="2" customFormat="1" ht="26.25" customHeight="1" thickBot="1" x14ac:dyDescent="0.3">
      <c r="A88" s="65" t="s">
        <v>208</v>
      </c>
      <c r="B88" s="71" t="s">
        <v>222</v>
      </c>
      <c r="C88" s="75" t="s">
        <v>223</v>
      </c>
      <c r="D88" s="67"/>
      <c r="E88" s="138" t="s">
        <v>444</v>
      </c>
      <c r="F88" s="138">
        <v>1.0079640746058558</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0.26279999999999998</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3.8481264999999998</v>
      </c>
      <c r="G90" s="138" t="s">
        <v>428</v>
      </c>
      <c r="H90" s="138" t="s">
        <v>428</v>
      </c>
      <c r="I90" s="138">
        <v>1.074E-2</v>
      </c>
      <c r="J90" s="138">
        <v>1.6109999999999999E-2</v>
      </c>
      <c r="K90" s="138">
        <v>1.9689999999999999E-2</v>
      </c>
      <c r="L90" s="138" t="s">
        <v>428</v>
      </c>
      <c r="M90" s="138" t="s">
        <v>428</v>
      </c>
      <c r="N90" s="138">
        <v>2.7232981213679496E-4</v>
      </c>
      <c r="O90" s="138">
        <v>3.7404335642885103E-2</v>
      </c>
      <c r="P90" s="138" t="s">
        <v>430</v>
      </c>
      <c r="Q90" s="138" t="s">
        <v>430</v>
      </c>
      <c r="R90" s="138">
        <v>0.15749193954898988</v>
      </c>
      <c r="S90" s="138">
        <v>6.3817046338080239</v>
      </c>
      <c r="T90" s="138">
        <v>0.26158426834465032</v>
      </c>
      <c r="U90" s="138">
        <v>3.7240281539188201E-2</v>
      </c>
      <c r="V90" s="138">
        <v>3.6928578742164158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17.899999999999999</v>
      </c>
      <c r="AL90" s="148" t="s">
        <v>439</v>
      </c>
    </row>
    <row r="91" spans="1:38" s="2" customFormat="1" ht="26.25" customHeight="1" thickBot="1" x14ac:dyDescent="0.3">
      <c r="A91" s="65" t="s">
        <v>208</v>
      </c>
      <c r="B91" s="69" t="s">
        <v>404</v>
      </c>
      <c r="C91" s="71" t="s">
        <v>228</v>
      </c>
      <c r="D91" s="67"/>
      <c r="E91" s="138">
        <v>1.1957224545005063E-2</v>
      </c>
      <c r="F91" s="138">
        <v>3.2118576863999992E-2</v>
      </c>
      <c r="G91" s="138">
        <v>1.4286069352034505E-4</v>
      </c>
      <c r="H91" s="138">
        <v>2.753968884E-2</v>
      </c>
      <c r="I91" s="138">
        <v>0.18163089390908832</v>
      </c>
      <c r="J91" s="138">
        <v>0.18390058135117646</v>
      </c>
      <c r="K91" s="138">
        <v>0.18436937256733096</v>
      </c>
      <c r="L91" s="138">
        <v>7.1669551679999999E-2</v>
      </c>
      <c r="M91" s="138">
        <v>0.36598566474763922</v>
      </c>
      <c r="N91" s="138">
        <v>3.7087014476804799E-2</v>
      </c>
      <c r="O91" s="138">
        <v>3.5904787040798046E-2</v>
      </c>
      <c r="P91" s="138">
        <v>2.6963773280330022E-6</v>
      </c>
      <c r="Q91" s="138">
        <v>6.2915470987436717E-5</v>
      </c>
      <c r="R91" s="138">
        <v>7.3795590030376903E-4</v>
      </c>
      <c r="S91" s="138">
        <v>5.6838136079414958E-2</v>
      </c>
      <c r="T91" s="138">
        <v>1.9336533882122631E-2</v>
      </c>
      <c r="U91" s="138" t="s">
        <v>444</v>
      </c>
      <c r="V91" s="138">
        <v>3.0216652925062818E-2</v>
      </c>
      <c r="W91" s="138">
        <v>6.6360696000000003E-4</v>
      </c>
      <c r="X91" s="138">
        <v>5.8128287255999993E-3</v>
      </c>
      <c r="Y91" s="138">
        <v>2.860908132E-3</v>
      </c>
      <c r="Z91" s="138">
        <v>2.860908132E-3</v>
      </c>
      <c r="AA91" s="138">
        <v>2.860908132E-3</v>
      </c>
      <c r="AB91" s="138">
        <v>1.4395553121599999E-2</v>
      </c>
      <c r="AC91" s="138" t="s">
        <v>444</v>
      </c>
      <c r="AD91" s="138" t="s">
        <v>444</v>
      </c>
      <c r="AE91" s="55"/>
      <c r="AF91" s="147" t="s">
        <v>428</v>
      </c>
      <c r="AG91" s="147" t="s">
        <v>428</v>
      </c>
      <c r="AH91" s="147" t="s">
        <v>428</v>
      </c>
      <c r="AI91" s="147" t="s">
        <v>428</v>
      </c>
      <c r="AJ91" s="147" t="s">
        <v>428</v>
      </c>
      <c r="AK91" s="147">
        <v>6636.0695999999998</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13.672395630625374</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7.8393321847342411E-7</v>
      </c>
      <c r="X98" s="138" t="s">
        <v>428</v>
      </c>
      <c r="Y98" s="138" t="s">
        <v>428</v>
      </c>
      <c r="Z98" s="138" t="s">
        <v>428</v>
      </c>
      <c r="AA98" s="138" t="s">
        <v>428</v>
      </c>
      <c r="AB98" s="138" t="s">
        <v>428</v>
      </c>
      <c r="AC98" s="138" t="s">
        <v>428</v>
      </c>
      <c r="AD98" s="138">
        <v>9.3884217781248398E-3</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4.1157313442399007E-2</v>
      </c>
      <c r="F99" s="138">
        <v>8.3163299211236126</v>
      </c>
      <c r="G99" s="138" t="s">
        <v>428</v>
      </c>
      <c r="H99" s="138">
        <v>10.910695536503781</v>
      </c>
      <c r="I99" s="138">
        <v>0.18700479398981193</v>
      </c>
      <c r="J99" s="138">
        <v>0.28708950364591518</v>
      </c>
      <c r="K99" s="138">
        <v>0.54920330995274169</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1053.75</v>
      </c>
      <c r="AL99" s="45" t="s">
        <v>245</v>
      </c>
    </row>
    <row r="100" spans="1:38" s="2" customFormat="1" ht="26.25" customHeight="1" thickBot="1" x14ac:dyDescent="0.3">
      <c r="A100" s="65" t="s">
        <v>243</v>
      </c>
      <c r="B100" s="65" t="s">
        <v>246</v>
      </c>
      <c r="C100" s="66" t="s">
        <v>408</v>
      </c>
      <c r="D100" s="79"/>
      <c r="E100" s="138">
        <v>0.66936687478024659</v>
      </c>
      <c r="F100" s="138">
        <v>24.460431623722286</v>
      </c>
      <c r="G100" s="138" t="s">
        <v>428</v>
      </c>
      <c r="H100" s="138">
        <v>33.36220297236548</v>
      </c>
      <c r="I100" s="138">
        <v>0.4199596182506995</v>
      </c>
      <c r="J100" s="138">
        <v>0.63888865695355013</v>
      </c>
      <c r="K100" s="138">
        <v>1.020391402261444</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5871.5009999999993</v>
      </c>
      <c r="AL100" s="45" t="s">
        <v>245</v>
      </c>
    </row>
    <row r="101" spans="1:38" s="2" customFormat="1" ht="26.25" customHeight="1" thickBot="1" x14ac:dyDescent="0.3">
      <c r="A101" s="65" t="s">
        <v>243</v>
      </c>
      <c r="B101" s="65" t="s">
        <v>247</v>
      </c>
      <c r="C101" s="66" t="s">
        <v>248</v>
      </c>
      <c r="D101" s="79"/>
      <c r="E101" s="138">
        <v>5.4489300017397047E-2</v>
      </c>
      <c r="F101" s="138">
        <v>0.23144852234738705</v>
      </c>
      <c r="G101" s="138" t="s">
        <v>428</v>
      </c>
      <c r="H101" s="138">
        <v>1.0881591097532672</v>
      </c>
      <c r="I101" s="138">
        <v>9.3797943246891804E-3</v>
      </c>
      <c r="J101" s="138">
        <v>3.0898146010740826E-2</v>
      </c>
      <c r="K101" s="138">
        <v>7.7245365026852073E-2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6187.1505000000016</v>
      </c>
      <c r="AL101" s="45" t="s">
        <v>245</v>
      </c>
    </row>
    <row r="102" spans="1:38" s="2" customFormat="1" ht="26.25" customHeight="1" thickBot="1" x14ac:dyDescent="0.3">
      <c r="A102" s="65" t="s">
        <v>243</v>
      </c>
      <c r="B102" s="65" t="s">
        <v>249</v>
      </c>
      <c r="C102" s="66" t="s">
        <v>386</v>
      </c>
      <c r="D102" s="79"/>
      <c r="E102" s="138">
        <v>2.4645977460857151E-3</v>
      </c>
      <c r="F102" s="138">
        <v>1.1758174887747008</v>
      </c>
      <c r="G102" s="138" t="s">
        <v>428</v>
      </c>
      <c r="H102" s="138">
        <v>4.9117595231371869</v>
      </c>
      <c r="I102" s="138">
        <v>8.5831999999999992E-3</v>
      </c>
      <c r="J102" s="138">
        <v>0.19366600000000003</v>
      </c>
      <c r="K102" s="138">
        <v>1.3243830000000001</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1631.6</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7.9821124990174671E-4</v>
      </c>
      <c r="F104" s="138">
        <v>1.0642669553226772E-3</v>
      </c>
      <c r="G104" s="138" t="s">
        <v>428</v>
      </c>
      <c r="H104" s="138">
        <v>1.0923670607238204E-2</v>
      </c>
      <c r="I104" s="138">
        <v>1.2338272109589043E-5</v>
      </c>
      <c r="J104" s="138">
        <v>4.0643719890410965E-5</v>
      </c>
      <c r="K104" s="138">
        <v>1.016092997260274E-4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6.7</v>
      </c>
      <c r="AL104" s="45" t="s">
        <v>245</v>
      </c>
    </row>
    <row r="105" spans="1:38" s="2" customFormat="1" ht="26.25" customHeight="1" thickBot="1" x14ac:dyDescent="0.3">
      <c r="A105" s="65" t="s">
        <v>243</v>
      </c>
      <c r="B105" s="65" t="s">
        <v>254</v>
      </c>
      <c r="C105" s="66" t="s">
        <v>255</v>
      </c>
      <c r="D105" s="79"/>
      <c r="E105" s="138">
        <v>3.1571773528951234E-2</v>
      </c>
      <c r="F105" s="138">
        <v>0.1596423218817962</v>
      </c>
      <c r="G105" s="138" t="s">
        <v>428</v>
      </c>
      <c r="H105" s="138">
        <v>0.73968644298008923</v>
      </c>
      <c r="I105" s="138">
        <v>5.9789589041095896E-3</v>
      </c>
      <c r="J105" s="138">
        <v>9.3955068493150676E-3</v>
      </c>
      <c r="K105" s="138">
        <v>2.0499287671232873E-2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86.6</v>
      </c>
      <c r="AL105" s="45" t="s">
        <v>245</v>
      </c>
    </row>
    <row r="106" spans="1:38" s="2" customFormat="1" ht="26.25" customHeight="1" thickBot="1" x14ac:dyDescent="0.3">
      <c r="A106" s="65" t="s">
        <v>243</v>
      </c>
      <c r="B106" s="65" t="s">
        <v>256</v>
      </c>
      <c r="C106" s="66" t="s">
        <v>257</v>
      </c>
      <c r="D106" s="79"/>
      <c r="E106" s="138">
        <v>1.7399938172054789E-3</v>
      </c>
      <c r="F106" s="138">
        <v>7.0366392245665155E-3</v>
      </c>
      <c r="G106" s="138" t="s">
        <v>428</v>
      </c>
      <c r="H106" s="138">
        <v>4.0765839026301362E-2</v>
      </c>
      <c r="I106" s="138">
        <v>3.4520547945205484E-4</v>
      </c>
      <c r="J106" s="138">
        <v>5.5232876712328768E-4</v>
      </c>
      <c r="K106" s="138">
        <v>1.1736986301369866E-3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v>
      </c>
      <c r="AL106" s="45" t="s">
        <v>245</v>
      </c>
    </row>
    <row r="107" spans="1:38" s="2" customFormat="1" ht="26.25" customHeight="1" thickBot="1" x14ac:dyDescent="0.3">
      <c r="A107" s="65" t="s">
        <v>243</v>
      </c>
      <c r="B107" s="65" t="s">
        <v>258</v>
      </c>
      <c r="C107" s="66" t="s">
        <v>379</v>
      </c>
      <c r="D107" s="79"/>
      <c r="E107" s="138">
        <v>2.1951631048704005E-2</v>
      </c>
      <c r="F107" s="138">
        <v>0.32505000000000001</v>
      </c>
      <c r="G107" s="138" t="s">
        <v>428</v>
      </c>
      <c r="H107" s="138">
        <v>0.26771445692006401</v>
      </c>
      <c r="I107" s="138">
        <v>5.9100000000000003E-3</v>
      </c>
      <c r="J107" s="138">
        <v>7.8799999999999995E-2</v>
      </c>
      <c r="K107" s="138">
        <v>0.37430000000000002</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1970</v>
      </c>
      <c r="AL107" s="45" t="s">
        <v>245</v>
      </c>
    </row>
    <row r="108" spans="1:38" s="2" customFormat="1" ht="26.25" customHeight="1" thickBot="1" x14ac:dyDescent="0.3">
      <c r="A108" s="65" t="s">
        <v>243</v>
      </c>
      <c r="B108" s="65" t="s">
        <v>259</v>
      </c>
      <c r="C108" s="66" t="s">
        <v>380</v>
      </c>
      <c r="D108" s="79"/>
      <c r="E108" s="138">
        <v>7.9633911601322174E-2</v>
      </c>
      <c r="F108" s="138">
        <v>1.3348367214545451</v>
      </c>
      <c r="G108" s="138" t="s">
        <v>428</v>
      </c>
      <c r="H108" s="138">
        <v>1.6652121471063488</v>
      </c>
      <c r="I108" s="138">
        <v>2.471919854545454E-2</v>
      </c>
      <c r="J108" s="138">
        <v>0.2471919854545454</v>
      </c>
      <c r="K108" s="138">
        <v>0.49438397090909081</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12359.59927272727</v>
      </c>
      <c r="AL108" s="45" t="s">
        <v>245</v>
      </c>
    </row>
    <row r="109" spans="1:38" s="2" customFormat="1" ht="26.25" customHeight="1" thickBot="1" x14ac:dyDescent="0.3">
      <c r="A109" s="65" t="s">
        <v>243</v>
      </c>
      <c r="B109" s="65" t="s">
        <v>260</v>
      </c>
      <c r="C109" s="66" t="s">
        <v>381</v>
      </c>
      <c r="D109" s="79"/>
      <c r="E109" s="138">
        <v>2.5182694318080002E-2</v>
      </c>
      <c r="F109" s="138">
        <v>0.53626400159999987</v>
      </c>
      <c r="G109" s="138" t="s">
        <v>428</v>
      </c>
      <c r="H109" s="138">
        <v>0.72448674422784021</v>
      </c>
      <c r="I109" s="138">
        <v>2.1933087999999996E-2</v>
      </c>
      <c r="J109" s="138">
        <v>0.12063198399999998</v>
      </c>
      <c r="K109" s="138">
        <v>0.12063198399999998</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1096.6543999999999</v>
      </c>
      <c r="AL109" s="45" t="s">
        <v>245</v>
      </c>
    </row>
    <row r="110" spans="1:38" s="2" customFormat="1" ht="26.25" customHeight="1" thickBot="1" x14ac:dyDescent="0.3">
      <c r="A110" s="65" t="s">
        <v>243</v>
      </c>
      <c r="B110" s="65" t="s">
        <v>261</v>
      </c>
      <c r="C110" s="66" t="s">
        <v>382</v>
      </c>
      <c r="D110" s="79"/>
      <c r="E110" s="138">
        <v>7.1642514357828516E-3</v>
      </c>
      <c r="F110" s="138">
        <v>0.24820007718000001</v>
      </c>
      <c r="G110" s="138" t="s">
        <v>428</v>
      </c>
      <c r="H110" s="138">
        <v>0.14911526905670491</v>
      </c>
      <c r="I110" s="138">
        <v>9.2830978000000008E-3</v>
      </c>
      <c r="J110" s="138">
        <v>7.2108602800000018E-2</v>
      </c>
      <c r="K110" s="138">
        <v>7.2108602800000018E-2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507.56662</v>
      </c>
      <c r="AL110" s="45" t="s">
        <v>245</v>
      </c>
    </row>
    <row r="111" spans="1:38" s="2" customFormat="1" ht="26.25" customHeight="1" thickBot="1" x14ac:dyDescent="0.3">
      <c r="A111" s="65" t="s">
        <v>243</v>
      </c>
      <c r="B111" s="65" t="s">
        <v>262</v>
      </c>
      <c r="C111" s="66" t="s">
        <v>376</v>
      </c>
      <c r="D111" s="79"/>
      <c r="E111" s="138">
        <v>1.0684455177046359E-2</v>
      </c>
      <c r="F111" s="138">
        <v>0.29300031100000001</v>
      </c>
      <c r="G111" s="138" t="s">
        <v>428</v>
      </c>
      <c r="H111" s="138">
        <v>0.18643477888443535</v>
      </c>
      <c r="I111" s="138">
        <v>6.3309819999999998E-4</v>
      </c>
      <c r="J111" s="138">
        <v>1.2209751E-3</v>
      </c>
      <c r="K111" s="138">
        <v>2.713278E-3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160.03766666666667</v>
      </c>
      <c r="AL111" s="45" t="s">
        <v>245</v>
      </c>
    </row>
    <row r="112" spans="1:38" s="2" customFormat="1" ht="26.25" customHeight="1" thickBot="1" x14ac:dyDescent="0.3">
      <c r="A112" s="65" t="s">
        <v>263</v>
      </c>
      <c r="B112" s="65" t="s">
        <v>264</v>
      </c>
      <c r="C112" s="66" t="s">
        <v>265</v>
      </c>
      <c r="D112" s="67"/>
      <c r="E112" s="138">
        <v>13.16382465149182</v>
      </c>
      <c r="F112" s="138" t="s">
        <v>428</v>
      </c>
      <c r="G112" s="138" t="s">
        <v>428</v>
      </c>
      <c r="H112" s="138">
        <v>15.309564</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342137000</v>
      </c>
      <c r="AL112" s="45" t="s">
        <v>418</v>
      </c>
    </row>
    <row r="113" spans="1:38" s="2" customFormat="1" ht="26.25" customHeight="1" thickBot="1" x14ac:dyDescent="0.3">
      <c r="A113" s="65" t="s">
        <v>263</v>
      </c>
      <c r="B113" s="80" t="s">
        <v>266</v>
      </c>
      <c r="C113" s="81" t="s">
        <v>267</v>
      </c>
      <c r="D113" s="67"/>
      <c r="E113" s="138">
        <v>6.2333613899886275</v>
      </c>
      <c r="F113" s="138" t="s">
        <v>429</v>
      </c>
      <c r="G113" s="138" t="s">
        <v>428</v>
      </c>
      <c r="H113" s="138">
        <v>36.650698935383922</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162009.41765392246</v>
      </c>
      <c r="AL113" s="148" t="s">
        <v>435</v>
      </c>
    </row>
    <row r="114" spans="1:38" s="2" customFormat="1" ht="26.25" customHeight="1" thickBot="1" x14ac:dyDescent="0.3">
      <c r="A114" s="65" t="s">
        <v>263</v>
      </c>
      <c r="B114" s="80" t="s">
        <v>268</v>
      </c>
      <c r="C114" s="81" t="s">
        <v>387</v>
      </c>
      <c r="D114" s="67"/>
      <c r="E114" s="138">
        <v>0.11587222171361992</v>
      </c>
      <c r="F114" s="138" t="s">
        <v>444</v>
      </c>
      <c r="G114" s="138" t="s">
        <v>428</v>
      </c>
      <c r="H114" s="138">
        <v>0.39150799999999997</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3011600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10.719728427995497</v>
      </c>
      <c r="F116" s="138" t="s">
        <v>429</v>
      </c>
      <c r="G116" s="138" t="s">
        <v>428</v>
      </c>
      <c r="H116" s="138">
        <v>12.121347120222371</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278613.23150893342</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4.4630099999999999E-2</v>
      </c>
      <c r="J119" s="138">
        <v>1.1048469999999999</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1395.8209999999999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8.3324000000000002E-3</v>
      </c>
      <c r="J120" s="138">
        <v>5.2077499999999999E-2</v>
      </c>
      <c r="K120" s="138">
        <v>0.20831</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2083.1</v>
      </c>
      <c r="AL120" s="148" t="s">
        <v>434</v>
      </c>
    </row>
    <row r="121" spans="1:38" s="2" customFormat="1" ht="26.25" customHeight="1" thickBot="1" x14ac:dyDescent="0.3">
      <c r="A121" s="65" t="s">
        <v>263</v>
      </c>
      <c r="B121" s="65" t="s">
        <v>279</v>
      </c>
      <c r="C121" s="71" t="s">
        <v>280</v>
      </c>
      <c r="D121" s="68"/>
      <c r="E121" s="138" t="s">
        <v>444</v>
      </c>
      <c r="F121" s="138">
        <v>4.400254673336601</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2.0541334999999998</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0.67310863225111017</v>
      </c>
      <c r="G125" s="138" t="s">
        <v>428</v>
      </c>
      <c r="H125" s="138" t="s">
        <v>428</v>
      </c>
      <c r="I125" s="138">
        <v>6.8513074112195127E-5</v>
      </c>
      <c r="J125" s="138">
        <v>4.5467767365365853E-4</v>
      </c>
      <c r="K125" s="138">
        <v>9.6125919133170732E-4</v>
      </c>
      <c r="L125" s="138" t="s">
        <v>444</v>
      </c>
      <c r="M125" s="138" t="s">
        <v>428</v>
      </c>
      <c r="N125" s="138" t="s">
        <v>428</v>
      </c>
      <c r="O125" s="138" t="s">
        <v>428</v>
      </c>
      <c r="P125" s="138">
        <v>2.1607226728511043E-2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2045.7877609756097</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5.2198319999999999E-2</v>
      </c>
      <c r="I126" s="138" t="s">
        <v>444</v>
      </c>
      <c r="J126" s="138" t="s">
        <v>444</v>
      </c>
      <c r="K126" s="138" t="s">
        <v>444</v>
      </c>
      <c r="L126" s="138" t="s">
        <v>444</v>
      </c>
      <c r="M126" s="138">
        <v>0.12179608000000001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3.0486539999999999E-2</v>
      </c>
      <c r="F129" s="138">
        <v>0.25931080000000001</v>
      </c>
      <c r="G129" s="138">
        <v>1.6469739999999998E-3</v>
      </c>
      <c r="H129" s="138" t="s">
        <v>444</v>
      </c>
      <c r="I129" s="138">
        <v>1.40168E-4</v>
      </c>
      <c r="J129" s="138">
        <v>2.4529400000000001E-4</v>
      </c>
      <c r="K129" s="138">
        <v>3.5042E-4</v>
      </c>
      <c r="L129" s="138">
        <v>4.9058800000000002E-6</v>
      </c>
      <c r="M129" s="138">
        <v>2.4529400000000002E-3</v>
      </c>
      <c r="N129" s="138">
        <v>4.5554600000000001E-2</v>
      </c>
      <c r="O129" s="138">
        <v>3.5042000000000003E-3</v>
      </c>
      <c r="P129" s="138">
        <v>1.9623520000000001E-3</v>
      </c>
      <c r="Q129" s="138">
        <v>0.62686210672235232</v>
      </c>
      <c r="R129" s="138">
        <v>0.60542472023160721</v>
      </c>
      <c r="S129" s="138">
        <v>0.33402743185192124</v>
      </c>
      <c r="T129" s="138">
        <v>4.9058799999999996E-3</v>
      </c>
      <c r="U129" s="138" t="s">
        <v>430</v>
      </c>
      <c r="V129" s="138" t="s">
        <v>444</v>
      </c>
      <c r="W129" s="138">
        <v>1.4198420000000002E-2</v>
      </c>
      <c r="X129" s="138">
        <v>5.2563E-6</v>
      </c>
      <c r="Y129" s="138">
        <v>2.27773E-5</v>
      </c>
      <c r="Z129" s="138">
        <v>2.27773E-5</v>
      </c>
      <c r="AA129" s="138" t="s">
        <v>444</v>
      </c>
      <c r="AB129" s="138">
        <v>5.0810899999999998E-5</v>
      </c>
      <c r="AC129" s="138">
        <v>1.7520999999999998E-2</v>
      </c>
      <c r="AD129" s="138">
        <v>2.6877213999999996E-2</v>
      </c>
      <c r="AE129" s="55"/>
      <c r="AF129" s="147" t="s">
        <v>428</v>
      </c>
      <c r="AG129" s="147" t="s">
        <v>428</v>
      </c>
      <c r="AH129" s="147" t="s">
        <v>428</v>
      </c>
      <c r="AI129" s="147" t="s">
        <v>428</v>
      </c>
      <c r="AJ129" s="147" t="s">
        <v>428</v>
      </c>
      <c r="AK129" s="147">
        <v>35.042000000000002</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2.0625000000000001E-3</v>
      </c>
      <c r="F133" s="138">
        <v>3.2499999999999997E-5</v>
      </c>
      <c r="G133" s="138">
        <v>2.8249999999999998E-4</v>
      </c>
      <c r="H133" s="138" t="s">
        <v>444</v>
      </c>
      <c r="I133" s="138">
        <v>8.6749999999999994E-5</v>
      </c>
      <c r="J133" s="138">
        <v>8.6749999999999994E-5</v>
      </c>
      <c r="K133" s="138">
        <v>9.6399999999999985E-5</v>
      </c>
      <c r="L133" s="138" t="s">
        <v>444</v>
      </c>
      <c r="M133" s="138">
        <v>3.5000000000000005E-4</v>
      </c>
      <c r="N133" s="138">
        <v>7.5075000000000009E-5</v>
      </c>
      <c r="O133" s="138">
        <v>1.2575000000000001E-5</v>
      </c>
      <c r="P133" s="138">
        <v>3.725E-3</v>
      </c>
      <c r="Q133" s="138">
        <v>3.4025E-5</v>
      </c>
      <c r="R133" s="138">
        <v>3.3899999999999997E-5</v>
      </c>
      <c r="S133" s="138">
        <v>3.1074999999999996E-5</v>
      </c>
      <c r="T133" s="138">
        <v>4.3324999999999996E-5</v>
      </c>
      <c r="U133" s="138">
        <v>4.9450000000000003E-5</v>
      </c>
      <c r="V133" s="138">
        <v>4.0029999999999997E-4</v>
      </c>
      <c r="W133" s="138">
        <v>6.7500000000000001E-5</v>
      </c>
      <c r="X133" s="138">
        <v>3.2999999999999998E-8</v>
      </c>
      <c r="Y133" s="138">
        <v>1.8025000000000001E-8</v>
      </c>
      <c r="Z133" s="138">
        <v>1.6099999999999999E-8</v>
      </c>
      <c r="AA133" s="138">
        <v>1.7474999999999999E-8</v>
      </c>
      <c r="AB133" s="138">
        <v>8.459999999999999E-8</v>
      </c>
      <c r="AC133" s="138">
        <v>3.7500000000000001E-4</v>
      </c>
      <c r="AD133" s="138">
        <v>1.0250000000000001E-3</v>
      </c>
      <c r="AE133" s="55"/>
      <c r="AF133" s="147" t="s">
        <v>428</v>
      </c>
      <c r="AG133" s="147" t="s">
        <v>428</v>
      </c>
      <c r="AH133" s="147" t="s">
        <v>428</v>
      </c>
      <c r="AI133" s="147" t="s">
        <v>428</v>
      </c>
      <c r="AJ133" s="147" t="s">
        <v>428</v>
      </c>
      <c r="AK133" s="147">
        <v>2500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0.31661279999999997</v>
      </c>
      <c r="X135" s="138">
        <v>9.4456152000000008E-5</v>
      </c>
      <c r="Y135" s="138">
        <v>4.2742727999999999E-4</v>
      </c>
      <c r="Z135" s="138">
        <v>4.2742727999999999E-4</v>
      </c>
      <c r="AA135" s="138" t="s">
        <v>444</v>
      </c>
      <c r="AB135" s="138">
        <v>9.4931071200000006E-4</v>
      </c>
      <c r="AC135" s="138" t="s">
        <v>444</v>
      </c>
      <c r="AD135" s="138">
        <v>0.53824176000000001</v>
      </c>
      <c r="AE135" s="55"/>
      <c r="AF135" s="147" t="s">
        <v>428</v>
      </c>
      <c r="AG135" s="147" t="s">
        <v>428</v>
      </c>
      <c r="AH135" s="147" t="s">
        <v>428</v>
      </c>
      <c r="AI135" s="147" t="s">
        <v>428</v>
      </c>
      <c r="AJ135" s="147" t="s">
        <v>428</v>
      </c>
      <c r="AK135" s="147">
        <v>1.0553759999999999</v>
      </c>
      <c r="AL135" s="148" t="s">
        <v>432</v>
      </c>
    </row>
    <row r="136" spans="1:38" s="2" customFormat="1" ht="26.25" customHeight="1" thickBot="1" x14ac:dyDescent="0.3">
      <c r="A136" s="65" t="s">
        <v>288</v>
      </c>
      <c r="B136" s="65" t="s">
        <v>313</v>
      </c>
      <c r="C136" s="66" t="s">
        <v>314</v>
      </c>
      <c r="D136" s="67"/>
      <c r="E136" s="138" t="s">
        <v>428</v>
      </c>
      <c r="F136" s="138">
        <v>4.7663825759999999E-3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0.34724504999999994</v>
      </c>
      <c r="J139" s="138">
        <v>0.34724504999999994</v>
      </c>
      <c r="K139" s="138">
        <v>0.34724504999999994</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5.7627990880070161</v>
      </c>
      <c r="X139" s="138">
        <v>1.6602631657157061E-2</v>
      </c>
      <c r="Y139" s="138">
        <v>3.2036874248490936E-2</v>
      </c>
      <c r="Z139" s="138">
        <v>2.220122441104502E-2</v>
      </c>
      <c r="AA139" s="138">
        <v>8.9426530532065395E-4</v>
      </c>
      <c r="AB139" s="138">
        <v>7.1734995622013673E-2</v>
      </c>
      <c r="AC139" s="138" t="s">
        <v>444</v>
      </c>
      <c r="AD139" s="138">
        <v>25.658769262076628</v>
      </c>
      <c r="AE139" s="55"/>
      <c r="AF139" s="147" t="s">
        <v>428</v>
      </c>
      <c r="AG139" s="147" t="s">
        <v>428</v>
      </c>
      <c r="AH139" s="147" t="s">
        <v>428</v>
      </c>
      <c r="AI139" s="147" t="s">
        <v>428</v>
      </c>
      <c r="AJ139" s="147" t="s">
        <v>428</v>
      </c>
      <c r="AK139" s="147">
        <v>2.0059999999999998</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168.62088530943302</v>
      </c>
      <c r="F141" s="19">
        <f t="shared" ref="F141:AD141" si="0">SUM(F14:F140)</f>
        <v>120.9505358218146</v>
      </c>
      <c r="G141" s="19">
        <f t="shared" si="0"/>
        <v>62.036635872438893</v>
      </c>
      <c r="H141" s="19">
        <f t="shared" si="0"/>
        <v>121.13349151059718</v>
      </c>
      <c r="I141" s="19">
        <f t="shared" si="0"/>
        <v>18.563376545477617</v>
      </c>
      <c r="J141" s="19">
        <f t="shared" si="0"/>
        <v>36.108377187656394</v>
      </c>
      <c r="K141" s="19">
        <f t="shared" si="0"/>
        <v>102.31052065031743</v>
      </c>
      <c r="L141" s="19">
        <f t="shared" si="0"/>
        <v>3.5433475020862573</v>
      </c>
      <c r="M141" s="19">
        <f t="shared" si="0"/>
        <v>279.85196650571106</v>
      </c>
      <c r="N141" s="19">
        <f t="shared" si="0"/>
        <v>10.68170859100543</v>
      </c>
      <c r="O141" s="19">
        <f t="shared" si="0"/>
        <v>0.37050198634642262</v>
      </c>
      <c r="P141" s="19">
        <f t="shared" si="0"/>
        <v>0.47521791944615321</v>
      </c>
      <c r="Q141" s="19">
        <f t="shared" si="0"/>
        <v>1.668729752218824</v>
      </c>
      <c r="R141" s="19">
        <f>SUM(R14:R140)</f>
        <v>4.5306134493854531</v>
      </c>
      <c r="S141" s="19">
        <f t="shared" si="0"/>
        <v>51.26661982733323</v>
      </c>
      <c r="T141" s="19">
        <f t="shared" si="0"/>
        <v>18.485648595211362</v>
      </c>
      <c r="U141" s="19">
        <f t="shared" si="0"/>
        <v>4.8470161054861123</v>
      </c>
      <c r="V141" s="19">
        <f t="shared" si="0"/>
        <v>32.881497460141411</v>
      </c>
      <c r="W141" s="19">
        <f t="shared" si="0"/>
        <v>24.250597960070486</v>
      </c>
      <c r="X141" s="19">
        <f t="shared" si="0"/>
        <v>3.4992843545149053</v>
      </c>
      <c r="Y141" s="19">
        <f t="shared" si="0"/>
        <v>6.0350346068175957</v>
      </c>
      <c r="Z141" s="19">
        <f t="shared" si="0"/>
        <v>2.7108311489409611</v>
      </c>
      <c r="AA141" s="19">
        <f t="shared" si="0"/>
        <v>2.1700119304817012</v>
      </c>
      <c r="AB141" s="19">
        <f t="shared" si="0"/>
        <v>14.415162040755167</v>
      </c>
      <c r="AC141" s="19">
        <f t="shared" si="0"/>
        <v>2.6122348144478105</v>
      </c>
      <c r="AD141" s="19">
        <f t="shared" si="0"/>
        <v>30.772554443865502</v>
      </c>
      <c r="AE141" s="56"/>
      <c r="AF141" s="145">
        <f>SUM(AF14:AF140)</f>
        <v>346744.66799544048</v>
      </c>
      <c r="AG141" s="145">
        <f t="shared" ref="AG141:AI141" si="1">SUM(AG14:AG140)</f>
        <v>100838.39362382615</v>
      </c>
      <c r="AH141" s="145">
        <f t="shared" si="1"/>
        <v>167306.96526648549</v>
      </c>
      <c r="AI141" s="145">
        <f t="shared" si="1"/>
        <v>7679.1151093689259</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10.630627419343105</v>
      </c>
      <c r="F143" s="139">
        <v>8.1969786996682643</v>
      </c>
      <c r="G143" s="139">
        <v>0.36724759756844716</v>
      </c>
      <c r="H143" s="139">
        <v>2.1278869513243537</v>
      </c>
      <c r="I143" s="139">
        <v>0.3435715060874393</v>
      </c>
      <c r="J143" s="139">
        <v>0.34357150608743869</v>
      </c>
      <c r="K143" s="139">
        <v>0.34357150608743892</v>
      </c>
      <c r="L143" s="139">
        <v>0.24297537259325031</v>
      </c>
      <c r="M143" s="139">
        <v>110.16112264837294</v>
      </c>
      <c r="N143" s="139">
        <v>4.3784848353930962E-2</v>
      </c>
      <c r="O143" s="139">
        <v>3.4255939508700064E-4</v>
      </c>
      <c r="P143" s="139">
        <v>1.5858945103275394E-2</v>
      </c>
      <c r="Q143" s="139">
        <v>5.2149998396642779E-4</v>
      </c>
      <c r="R143" s="139">
        <v>1.2912687845292307E-2</v>
      </c>
      <c r="S143" s="139">
        <v>9.1095295039321598E-3</v>
      </c>
      <c r="T143" s="139">
        <v>3.8245196734615996E-3</v>
      </c>
      <c r="U143" s="139">
        <v>3.5788117775885494E-4</v>
      </c>
      <c r="V143" s="139">
        <v>5.9510047810366624E-2</v>
      </c>
      <c r="W143" s="139">
        <v>0.9662309</v>
      </c>
      <c r="X143" s="139">
        <v>2.0012493131600001E-2</v>
      </c>
      <c r="Y143" s="139">
        <v>2.2594870011900001E-2</v>
      </c>
      <c r="Z143" s="139">
        <v>1.6920169443799999E-2</v>
      </c>
      <c r="AA143" s="139">
        <v>2.1569201444600002E-2</v>
      </c>
      <c r="AB143" s="139">
        <v>8.10967340319E-2</v>
      </c>
      <c r="AC143" s="139">
        <v>9.6623080000000005E-4</v>
      </c>
      <c r="AD143" s="139">
        <v>1.9337379999999999E-4</v>
      </c>
      <c r="AE143" s="58"/>
      <c r="AF143" s="144">
        <v>86372.769018564752</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9.5175723518251658</v>
      </c>
      <c r="F144" s="139">
        <v>0.9455156180100156</v>
      </c>
      <c r="G144" s="139">
        <v>5.0840433461346222E-2</v>
      </c>
      <c r="H144" s="139">
        <v>1.3003720170315753E-2</v>
      </c>
      <c r="I144" s="139">
        <v>0.75862012805930668</v>
      </c>
      <c r="J144" s="139">
        <v>0.75862012805930656</v>
      </c>
      <c r="K144" s="139">
        <v>0.75862012805930645</v>
      </c>
      <c r="L144" s="139">
        <v>0.59138393011240165</v>
      </c>
      <c r="M144" s="139">
        <v>3.9422835113833576</v>
      </c>
      <c r="N144" s="139">
        <v>4.2879743351167737E-4</v>
      </c>
      <c r="O144" s="139">
        <v>3.429197915713201E-5</v>
      </c>
      <c r="P144" s="139">
        <v>3.5913739057321903E-3</v>
      </c>
      <c r="Q144" s="139">
        <v>6.8235351234873596E-5</v>
      </c>
      <c r="R144" s="139">
        <v>5.7330722957212969E-3</v>
      </c>
      <c r="S144" s="139">
        <v>3.845490528384603E-3</v>
      </c>
      <c r="T144" s="139">
        <v>1.4239702281938413E-4</v>
      </c>
      <c r="U144" s="139">
        <v>6.7886744155483213E-5</v>
      </c>
      <c r="V144" s="139">
        <v>1.220915573560526E-2</v>
      </c>
      <c r="W144" s="139">
        <v>0.60618830000000001</v>
      </c>
      <c r="X144" s="139">
        <v>1.7748598025599999E-2</v>
      </c>
      <c r="Y144" s="139">
        <v>1.9891129091900002E-2</v>
      </c>
      <c r="Z144" s="139">
        <v>1.5605504269900001E-2</v>
      </c>
      <c r="AA144" s="139">
        <v>1.6529023687500002E-2</v>
      </c>
      <c r="AB144" s="139">
        <v>6.977425507490001E-2</v>
      </c>
      <c r="AC144" s="139">
        <v>6.0618860000000001E-4</v>
      </c>
      <c r="AD144" s="139">
        <v>1.215899E-4</v>
      </c>
      <c r="AE144" s="58"/>
      <c r="AF144" s="144">
        <v>29252.783208588331</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33.841360314559111</v>
      </c>
      <c r="F145" s="139">
        <v>1.2566200929160702</v>
      </c>
      <c r="G145" s="139">
        <v>8.0082157235236304E-2</v>
      </c>
      <c r="H145" s="139">
        <v>1.4477113149135228E-2</v>
      </c>
      <c r="I145" s="139">
        <v>0.74038177219134205</v>
      </c>
      <c r="J145" s="139">
        <v>0.74038177219134194</v>
      </c>
      <c r="K145" s="139">
        <v>0.74038177219134171</v>
      </c>
      <c r="L145" s="139">
        <v>0.48091817952977739</v>
      </c>
      <c r="M145" s="139">
        <v>7.1351109690988075</v>
      </c>
      <c r="N145" s="139">
        <v>5.5152003341387074E-4</v>
      </c>
      <c r="O145" s="139">
        <v>5.3726731501288498E-5</v>
      </c>
      <c r="P145" s="139">
        <v>5.6877202223648091E-3</v>
      </c>
      <c r="Q145" s="139">
        <v>1.0739495646840281E-4</v>
      </c>
      <c r="R145" s="139">
        <v>9.1173380452527989E-3</v>
      </c>
      <c r="S145" s="139">
        <v>6.1141406953930154E-3</v>
      </c>
      <c r="T145" s="139">
        <v>2.1578452401776666E-4</v>
      </c>
      <c r="U145" s="139">
        <v>1.0733644993422865E-4</v>
      </c>
      <c r="V145" s="139">
        <v>1.9318805792135928E-2</v>
      </c>
      <c r="W145" s="139">
        <v>0.31458239999999998</v>
      </c>
      <c r="X145" s="139">
        <v>4.4940325335000005E-3</v>
      </c>
      <c r="Y145" s="139">
        <v>2.7213863674799998E-2</v>
      </c>
      <c r="Z145" s="139">
        <v>3.0409620143299999E-2</v>
      </c>
      <c r="AA145" s="139">
        <v>6.9907172742999998E-3</v>
      </c>
      <c r="AB145" s="139">
        <v>6.910823362589999E-2</v>
      </c>
      <c r="AC145" s="139">
        <v>3.0020349999999998E-4</v>
      </c>
      <c r="AD145" s="139">
        <v>6.2447399999999994E-5</v>
      </c>
      <c r="AE145" s="58"/>
      <c r="AF145" s="144">
        <v>46458.830135241325</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4.4853580053216546E-2</v>
      </c>
      <c r="F146" s="139">
        <v>0.27457157940489108</v>
      </c>
      <c r="G146" s="139">
        <v>1.1008412667844719E-3</v>
      </c>
      <c r="H146" s="139">
        <v>3.1589060065825804E-4</v>
      </c>
      <c r="I146" s="139">
        <v>6.3424346749895071E-3</v>
      </c>
      <c r="J146" s="139">
        <v>6.3424346749895088E-3</v>
      </c>
      <c r="K146" s="139">
        <v>6.3424346749895088E-3</v>
      </c>
      <c r="L146" s="139">
        <v>9.1590102177386103E-4</v>
      </c>
      <c r="M146" s="139">
        <v>1.9387208935546825</v>
      </c>
      <c r="N146" s="139">
        <v>1.4018951916305129E-4</v>
      </c>
      <c r="O146" s="139">
        <v>1.0036307421784613E-4</v>
      </c>
      <c r="P146" s="139">
        <v>4.5500919901214069E-5</v>
      </c>
      <c r="Q146" s="139">
        <v>1.568997237972899E-6</v>
      </c>
      <c r="R146" s="139">
        <v>4.5112610435194683E-4</v>
      </c>
      <c r="S146" s="139">
        <v>1.6968422058143209E-2</v>
      </c>
      <c r="T146" s="139">
        <v>7.0659510942266285E-4</v>
      </c>
      <c r="U146" s="139">
        <v>9.992747300706019E-5</v>
      </c>
      <c r="V146" s="139">
        <v>9.977972950968847E-3</v>
      </c>
      <c r="W146" s="139">
        <v>4.6700999999999999E-3</v>
      </c>
      <c r="X146" s="139">
        <v>5.5832533300000003E-5</v>
      </c>
      <c r="Y146" s="139">
        <v>8.1621816900000007E-5</v>
      </c>
      <c r="Z146" s="139">
        <v>4.03847583E-5</v>
      </c>
      <c r="AA146" s="139">
        <v>9.2665154800000002E-5</v>
      </c>
      <c r="AB146" s="139">
        <v>2.7050426329999999E-4</v>
      </c>
      <c r="AC146" s="139">
        <v>4.6704000000000002E-6</v>
      </c>
      <c r="AD146" s="139">
        <v>2.3282E-6</v>
      </c>
      <c r="AE146" s="58"/>
      <c r="AF146" s="144">
        <v>234.24253063487021</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2.6276736624845505</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0.62293390748441069</v>
      </c>
      <c r="J148" s="139">
        <v>1.2016980532399844</v>
      </c>
      <c r="K148" s="139">
        <v>1.5358436173495249</v>
      </c>
      <c r="L148" s="139">
        <v>0.14141473153036885</v>
      </c>
      <c r="M148" s="139" t="s">
        <v>428</v>
      </c>
      <c r="N148" s="139">
        <v>4.6177067428831666</v>
      </c>
      <c r="O148" s="139">
        <v>2.0269507964952679E-2</v>
      </c>
      <c r="P148" s="139">
        <v>0</v>
      </c>
      <c r="Q148" s="139">
        <v>5.2805213473002328E-2</v>
      </c>
      <c r="R148" s="139">
        <v>1.7230132739071085</v>
      </c>
      <c r="S148" s="139">
        <v>37.826221335756379</v>
      </c>
      <c r="T148" s="139">
        <v>0.26498753570841677</v>
      </c>
      <c r="U148" s="139">
        <v>3.0716872346990505E-2</v>
      </c>
      <c r="V148" s="139">
        <v>12.333246499995299</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0.29404118815181363</v>
      </c>
      <c r="J149" s="139">
        <v>0.54452071879965491</v>
      </c>
      <c r="K149" s="139">
        <v>1.0890414375993098</v>
      </c>
      <c r="L149" s="139">
        <v>1.1543839238552683E-2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160.48445983266939</v>
      </c>
      <c r="F152" s="13">
        <f t="shared" ref="F152:AD152" si="2">SUM(F$141, F$151, IF(AND(ISNUMBER(SEARCH($B$4,"AT|BE|CH|GB|IE|LT|LU|NL")),SUM(F$143:F$149)&gt;0),SUM(F$143:F$149)-SUM(F$27:F$33),0))</f>
        <v>117.43562919249786</v>
      </c>
      <c r="G152" s="13">
        <f t="shared" si="2"/>
        <v>61.993111620883326</v>
      </c>
      <c r="H152" s="13">
        <f t="shared" si="2"/>
        <v>121.01031558696398</v>
      </c>
      <c r="I152" s="13">
        <f t="shared" si="2"/>
        <v>18.157595317864764</v>
      </c>
      <c r="J152" s="13">
        <f t="shared" si="2"/>
        <v>35.605318005772553</v>
      </c>
      <c r="K152" s="13">
        <f t="shared" si="2"/>
        <v>101.7027091499604</v>
      </c>
      <c r="L152" s="13">
        <f t="shared" si="2"/>
        <v>3.3102030193375893</v>
      </c>
      <c r="M152" s="13">
        <f t="shared" si="2"/>
        <v>272.01576160792575</v>
      </c>
      <c r="N152" s="13">
        <f t="shared" si="2"/>
        <v>10.145880193709655</v>
      </c>
      <c r="O152" s="13">
        <f t="shared" si="2"/>
        <v>0.36812106123165006</v>
      </c>
      <c r="P152" s="13">
        <f t="shared" si="2"/>
        <v>0.47267008182453657</v>
      </c>
      <c r="Q152" s="13">
        <f t="shared" si="2"/>
        <v>1.6625708243393451</v>
      </c>
      <c r="R152" s="13">
        <f t="shared" si="2"/>
        <v>4.3281702369238291</v>
      </c>
      <c r="S152" s="13">
        <f t="shared" si="2"/>
        <v>46.894638396291455</v>
      </c>
      <c r="T152" s="13">
        <f t="shared" si="2"/>
        <v>18.454736987675055</v>
      </c>
      <c r="U152" s="13">
        <f t="shared" si="2"/>
        <v>4.8434106591154489</v>
      </c>
      <c r="V152" s="13">
        <f t="shared" si="2"/>
        <v>31.447086862952265</v>
      </c>
      <c r="W152" s="13">
        <f t="shared" si="2"/>
        <v>24.007545360070488</v>
      </c>
      <c r="X152" s="13">
        <f t="shared" si="2"/>
        <v>3.4934012206058052</v>
      </c>
      <c r="Y152" s="13">
        <f t="shared" si="2"/>
        <v>6.0247813056498956</v>
      </c>
      <c r="Z152" s="13">
        <f t="shared" si="2"/>
        <v>2.701339629302161</v>
      </c>
      <c r="AA152" s="13">
        <f t="shared" si="2"/>
        <v>2.1639146681801011</v>
      </c>
      <c r="AB152" s="13">
        <f t="shared" si="2"/>
        <v>14.383436823737966</v>
      </c>
      <c r="AC152" s="13">
        <f t="shared" si="2"/>
        <v>2.6119941063478103</v>
      </c>
      <c r="AD152" s="13">
        <f t="shared" si="2"/>
        <v>30.772505763465503</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160.48445983266939</v>
      </c>
      <c r="F154" s="13">
        <f>SUM(F$141, F$153, -1 * IF(OR($B$6=2005,$B$6&gt;=2020),SUM(F$99:F$122),0), IF(AND(ISNUMBER(SEARCH($B$4,"AT|BE|CH|GB|IE|LT|LU|NL")),SUM(F$143:F$149)&gt;0),SUM(F$143:F$149)-SUM(F$27:F$33),0))</f>
        <v>117.43562919249786</v>
      </c>
      <c r="G154" s="13">
        <f>SUM(G$141, G$153, IF(AND(ISNUMBER(SEARCH($B$4,"AT|BE|CH|GB|IE|LT|LU|NL")),SUM(G$143:G$149)&gt;0),SUM(G$143:G$149)-SUM(G$27:G$33),0))</f>
        <v>61.993111620883326</v>
      </c>
      <c r="H154" s="13">
        <f>SUM(H$141, H$153, IF(AND(ISNUMBER(SEARCH($B$4,"AT|BE|CH|GB|IE|LT|LU|NL")),SUM(H$143:H$149)&gt;0),SUM(H$143:H$149)-SUM(H$27:H$33),0))</f>
        <v>121.01031558696398</v>
      </c>
      <c r="I154" s="13">
        <f t="shared" ref="I154:AD154" si="3">SUM(I$141, I$153, IF(AND(ISNUMBER(SEARCH($B$4,"AT|BE|CH|GB|IE|LT|LU|NL")),SUM(I$143:I$149)&gt;0),SUM(I$143:I$149)-SUM(I$27:I$33),0))</f>
        <v>18.157595317864764</v>
      </c>
      <c r="J154" s="13">
        <f t="shared" si="3"/>
        <v>35.605318005772553</v>
      </c>
      <c r="K154" s="13">
        <f t="shared" si="3"/>
        <v>101.7027091499604</v>
      </c>
      <c r="L154" s="13">
        <f t="shared" si="3"/>
        <v>3.3102030193375893</v>
      </c>
      <c r="M154" s="13">
        <f t="shared" si="3"/>
        <v>272.01576160792575</v>
      </c>
      <c r="N154" s="13">
        <f t="shared" si="3"/>
        <v>10.145880193709655</v>
      </c>
      <c r="O154" s="13">
        <f t="shared" si="3"/>
        <v>0.36812106123165006</v>
      </c>
      <c r="P154" s="13">
        <f t="shared" si="3"/>
        <v>0.47267008182453657</v>
      </c>
      <c r="Q154" s="13">
        <f t="shared" si="3"/>
        <v>1.6625708243393451</v>
      </c>
      <c r="R154" s="13">
        <f t="shared" si="3"/>
        <v>4.3281702369238291</v>
      </c>
      <c r="S154" s="13">
        <f t="shared" si="3"/>
        <v>46.894638396291455</v>
      </c>
      <c r="T154" s="13">
        <f t="shared" si="3"/>
        <v>18.454736987675055</v>
      </c>
      <c r="U154" s="13">
        <f t="shared" si="3"/>
        <v>4.8434106591154489</v>
      </c>
      <c r="V154" s="13">
        <f t="shared" si="3"/>
        <v>31.447086862952265</v>
      </c>
      <c r="W154" s="13">
        <f t="shared" si="3"/>
        <v>24.007545360070488</v>
      </c>
      <c r="X154" s="13">
        <f t="shared" si="3"/>
        <v>3.4934012206058052</v>
      </c>
      <c r="Y154" s="13">
        <f t="shared" si="3"/>
        <v>6.0247813056498956</v>
      </c>
      <c r="Z154" s="13">
        <f t="shared" si="3"/>
        <v>2.701339629302161</v>
      </c>
      <c r="AA154" s="13">
        <f t="shared" si="3"/>
        <v>2.1639146681801011</v>
      </c>
      <c r="AB154" s="13">
        <f t="shared" si="3"/>
        <v>14.383436823737966</v>
      </c>
      <c r="AC154" s="13">
        <f t="shared" si="3"/>
        <v>2.6119941063478103</v>
      </c>
      <c r="AD154" s="13">
        <f t="shared" si="3"/>
        <v>30.772505763465503</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11.275382116971269</v>
      </c>
      <c r="F157" s="141">
        <v>0.35962325641179493</v>
      </c>
      <c r="G157" s="141">
        <v>0.69117638942110471</v>
      </c>
      <c r="H157" s="141" t="s">
        <v>444</v>
      </c>
      <c r="I157" s="141">
        <v>0.13440575407655664</v>
      </c>
      <c r="J157" s="141">
        <v>0.13440575407655664</v>
      </c>
      <c r="K157" s="141">
        <v>0.13440575407655664</v>
      </c>
      <c r="L157" s="141">
        <v>6.4514761956747185E-2</v>
      </c>
      <c r="M157" s="141">
        <v>2.8839708887159041</v>
      </c>
      <c r="N157" s="141">
        <v>2.9029123015100258E-3</v>
      </c>
      <c r="O157" s="141">
        <v>2.1771842261325195E-4</v>
      </c>
      <c r="P157" s="141">
        <v>4.3543684522650387E-3</v>
      </c>
      <c r="Q157" s="141">
        <v>1.0885921130662597E-3</v>
      </c>
      <c r="R157" s="141">
        <v>7.2572807537750654E-3</v>
      </c>
      <c r="S157" s="141">
        <v>7.983008829152571E-3</v>
      </c>
      <c r="T157" s="141">
        <v>2.9029123015100262E-4</v>
      </c>
      <c r="U157" s="141">
        <v>3.9915044145762855E-3</v>
      </c>
      <c r="V157" s="141">
        <v>1.0523057092973844</v>
      </c>
      <c r="W157" s="141" t="s">
        <v>444</v>
      </c>
      <c r="X157" s="141" t="s">
        <v>444</v>
      </c>
      <c r="Y157" s="141" t="s">
        <v>444</v>
      </c>
      <c r="Z157" s="141" t="s">
        <v>444</v>
      </c>
      <c r="AA157" s="141" t="s">
        <v>444</v>
      </c>
      <c r="AB157" s="141" t="s">
        <v>444</v>
      </c>
      <c r="AC157" s="141" t="s">
        <v>444</v>
      </c>
      <c r="AD157" s="141" t="s">
        <v>444</v>
      </c>
      <c r="AE157" s="58"/>
      <c r="AF157" s="142">
        <v>36286.403768875323</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0.31164153699310965</v>
      </c>
      <c r="F158" s="141">
        <v>5.1307545610323052E-3</v>
      </c>
      <c r="G158" s="141">
        <v>1.4873368072182497E-2</v>
      </c>
      <c r="H158" s="141" t="s">
        <v>444</v>
      </c>
      <c r="I158" s="141">
        <v>1.4798205047283734E-3</v>
      </c>
      <c r="J158" s="141">
        <v>1.4798205047283734E-3</v>
      </c>
      <c r="K158" s="141">
        <v>1.4798205047283734E-3</v>
      </c>
      <c r="L158" s="141">
        <v>7.1031384226961924E-4</v>
      </c>
      <c r="M158" s="141">
        <v>7.6158319455082085E-2</v>
      </c>
      <c r="N158" s="141">
        <v>6.250412057983958E-5</v>
      </c>
      <c r="O158" s="141">
        <v>4.687809043487969E-6</v>
      </c>
      <c r="P158" s="141">
        <v>9.375618086975937E-5</v>
      </c>
      <c r="Q158" s="141">
        <v>2.3439045217439843E-5</v>
      </c>
      <c r="R158" s="141">
        <v>1.5626030144959898E-4</v>
      </c>
      <c r="S158" s="141">
        <v>1.7188633159455886E-4</v>
      </c>
      <c r="T158" s="141">
        <v>6.2504120579839587E-6</v>
      </c>
      <c r="U158" s="141">
        <v>8.594316579727943E-5</v>
      </c>
      <c r="V158" s="141">
        <v>2.2657743710191847E-2</v>
      </c>
      <c r="W158" s="141" t="s">
        <v>444</v>
      </c>
      <c r="X158" s="141" t="s">
        <v>444</v>
      </c>
      <c r="Y158" s="141" t="s">
        <v>444</v>
      </c>
      <c r="Z158" s="141" t="s">
        <v>444</v>
      </c>
      <c r="AA158" s="141" t="s">
        <v>444</v>
      </c>
      <c r="AB158" s="141" t="s">
        <v>444</v>
      </c>
      <c r="AC158" s="141" t="s">
        <v>444</v>
      </c>
      <c r="AD158" s="141" t="s">
        <v>444</v>
      </c>
      <c r="AE158" s="58"/>
      <c r="AF158" s="143">
        <v>781.30150724799478</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4.8150958750980406</v>
      </c>
      <c r="F159" s="141">
        <v>0.22005248485728229</v>
      </c>
      <c r="G159" s="141">
        <v>2.9564441325303172</v>
      </c>
      <c r="H159" s="141" t="s">
        <v>444</v>
      </c>
      <c r="I159" s="141">
        <v>6.9476572430905978E-2</v>
      </c>
      <c r="J159" s="141">
        <v>8.1731828777551849E-2</v>
      </c>
      <c r="K159" s="141">
        <v>8.1731828777551849E-2</v>
      </c>
      <c r="L159" s="141">
        <v>2.5336866921041076E-2</v>
      </c>
      <c r="M159" s="141">
        <v>0.48313100210351662</v>
      </c>
      <c r="N159" s="141">
        <v>1.9101865772179927E-2</v>
      </c>
      <c r="O159" s="141">
        <v>1.7724428574572709E-3</v>
      </c>
      <c r="P159" s="141">
        <v>3.3473828849895151E-3</v>
      </c>
      <c r="Q159" s="141">
        <v>3.6638956740563555E-2</v>
      </c>
      <c r="R159" s="141">
        <v>3.9396372441711972E-2</v>
      </c>
      <c r="S159" s="141">
        <v>0.13085816394211555</v>
      </c>
      <c r="T159" s="141">
        <v>1.6547035512824506</v>
      </c>
      <c r="U159" s="141">
        <v>1.8216914996418285E-2</v>
      </c>
      <c r="V159" s="141">
        <v>0.15359477227340357</v>
      </c>
      <c r="W159" s="141">
        <v>3.338397200570159E-2</v>
      </c>
      <c r="X159" s="141">
        <v>4.0373721367601171E-4</v>
      </c>
      <c r="Y159" s="141">
        <v>2.2649292793028453E-3</v>
      </c>
      <c r="Z159" s="141">
        <v>1.7724428574572709E-3</v>
      </c>
      <c r="AA159" s="141">
        <v>5.2198478103762918E-4</v>
      </c>
      <c r="AB159" s="141">
        <v>4.9630941314737576E-3</v>
      </c>
      <c r="AC159" s="141" t="s">
        <v>444</v>
      </c>
      <c r="AD159" s="141">
        <v>3.1064112097509006E-2</v>
      </c>
      <c r="AE159" s="58"/>
      <c r="AF159" s="143">
        <v>5441.202371344285</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0.41234421340498051</v>
      </c>
      <c r="X163" s="22">
        <v>2.9688783365158598</v>
      </c>
      <c r="Y163" s="22">
        <v>1.9380178030034081</v>
      </c>
      <c r="Z163" s="22">
        <v>0.94839169083145514</v>
      </c>
      <c r="AA163" s="22">
        <v>1.1133293761934473</v>
      </c>
      <c r="AB163" s="22">
        <v>6.9686172065441703</v>
      </c>
      <c r="AC163" s="22" t="s">
        <v>444</v>
      </c>
      <c r="AD163" s="22">
        <v>0.11957982188744433</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5903D-A7CB-4E17-8F93-CEEB9064200F}">
  <sheetPr codeName="Sheet19"/>
  <dimension ref="A1:AL170"/>
  <sheetViews>
    <sheetView zoomScale="75" zoomScaleNormal="75" workbookViewId="0">
      <pane xSplit="4" ySplit="13" topLeftCell="K75"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2007</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27.673372056795841</v>
      </c>
      <c r="F14" s="138">
        <v>0.37677666327432241</v>
      </c>
      <c r="G14" s="138">
        <v>31.215932636829862</v>
      </c>
      <c r="H14" s="138" t="s">
        <v>444</v>
      </c>
      <c r="I14" s="138">
        <v>0.71744607973257835</v>
      </c>
      <c r="J14" s="138">
        <v>1.0135340223700016</v>
      </c>
      <c r="K14" s="138">
        <v>1.2764998152597913</v>
      </c>
      <c r="L14" s="138">
        <v>2.3259784064752209E-2</v>
      </c>
      <c r="M14" s="138">
        <v>20.019452223529651</v>
      </c>
      <c r="N14" s="138">
        <v>0.71457296747144972</v>
      </c>
      <c r="O14" s="138">
        <v>9.7717306821870478E-2</v>
      </c>
      <c r="P14" s="138">
        <v>0.13999893197086238</v>
      </c>
      <c r="Q14" s="138">
        <v>0.69370321894129483</v>
      </c>
      <c r="R14" s="138">
        <v>0.43292628867457122</v>
      </c>
      <c r="S14" s="138">
        <v>0.48668444942352301</v>
      </c>
      <c r="T14" s="138">
        <v>4.4396882023932012</v>
      </c>
      <c r="U14" s="138">
        <v>2.0120127000818036</v>
      </c>
      <c r="V14" s="138">
        <v>2.4820906987743632</v>
      </c>
      <c r="W14" s="138">
        <v>0.65035183101059546</v>
      </c>
      <c r="X14" s="138">
        <v>6.5557386066762824E-5</v>
      </c>
      <c r="Y14" s="138">
        <v>2.6564280379195193E-3</v>
      </c>
      <c r="Z14" s="138">
        <v>2.0974460268818949E-3</v>
      </c>
      <c r="AA14" s="138">
        <v>2.1083421212144435E-4</v>
      </c>
      <c r="AB14" s="138">
        <v>5.0302656629896214E-3</v>
      </c>
      <c r="AC14" s="138">
        <v>0.4682139520844853</v>
      </c>
      <c r="AD14" s="138">
        <v>2.4355124341011482E-4</v>
      </c>
      <c r="AE14" s="55"/>
      <c r="AF14" s="147">
        <v>16329.125626158595</v>
      </c>
      <c r="AG14" s="147">
        <v>67856.13813613524</v>
      </c>
      <c r="AH14" s="147">
        <v>106255.68804192859</v>
      </c>
      <c r="AI14" s="147">
        <v>3.6992890080000005</v>
      </c>
      <c r="AJ14" s="147" t="s">
        <v>430</v>
      </c>
      <c r="AK14" s="147" t="s">
        <v>428</v>
      </c>
      <c r="AL14" s="45" t="s">
        <v>49</v>
      </c>
    </row>
    <row r="15" spans="1:38" s="1" customFormat="1" ht="26.25" customHeight="1" thickBot="1" x14ac:dyDescent="0.3">
      <c r="A15" s="65" t="s">
        <v>53</v>
      </c>
      <c r="B15" s="65" t="s">
        <v>54</v>
      </c>
      <c r="C15" s="66" t="s">
        <v>55</v>
      </c>
      <c r="D15" s="67"/>
      <c r="E15" s="138">
        <v>0.88511100000000009</v>
      </c>
      <c r="F15" s="138">
        <v>1.4315581885743126E-2</v>
      </c>
      <c r="G15" s="138">
        <v>1.0306359999999999</v>
      </c>
      <c r="H15" s="138" t="s">
        <v>444</v>
      </c>
      <c r="I15" s="138">
        <v>1.5796303323627942E-2</v>
      </c>
      <c r="J15" s="138">
        <v>2.4028293210191096E-2</v>
      </c>
      <c r="K15" s="138">
        <v>3.1015183660233297E-2</v>
      </c>
      <c r="L15" s="138">
        <v>1.3829027075228963E-3</v>
      </c>
      <c r="M15" s="138">
        <v>8.6000000000000021E-2</v>
      </c>
      <c r="N15" s="138">
        <v>1.327027985869397E-2</v>
      </c>
      <c r="O15" s="138">
        <v>1.0890454004505497E-2</v>
      </c>
      <c r="P15" s="138">
        <v>2.1107860826562914E-3</v>
      </c>
      <c r="Q15" s="138">
        <v>6.9717359391678561E-3</v>
      </c>
      <c r="R15" s="138">
        <v>4.7787127071924722E-2</v>
      </c>
      <c r="S15" s="138">
        <v>2.9860852377775669E-2</v>
      </c>
      <c r="T15" s="138">
        <v>1.0590867055940885</v>
      </c>
      <c r="U15" s="138">
        <v>1.0020197690648831E-2</v>
      </c>
      <c r="V15" s="138">
        <v>0.13681178986507397</v>
      </c>
      <c r="W15" s="138">
        <v>3.3251700417675405E-3</v>
      </c>
      <c r="X15" s="138">
        <v>2.7960732818418268E-6</v>
      </c>
      <c r="Y15" s="138">
        <v>9.6858608416361129E-6</v>
      </c>
      <c r="Z15" s="138">
        <v>2.6372529758478215E-6</v>
      </c>
      <c r="AA15" s="138">
        <v>2.6372529758478215E-6</v>
      </c>
      <c r="AB15" s="138">
        <v>1.7756440075173582E-5</v>
      </c>
      <c r="AC15" s="138" t="s">
        <v>428</v>
      </c>
      <c r="AD15" s="138">
        <v>0</v>
      </c>
      <c r="AE15" s="55"/>
      <c r="AF15" s="147">
        <v>5770.7274885064453</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0.21651798565391947</v>
      </c>
      <c r="F16" s="138">
        <v>3.181034942034752E-3</v>
      </c>
      <c r="G16" s="138">
        <v>0.11637159888677256</v>
      </c>
      <c r="H16" s="138" t="s">
        <v>444</v>
      </c>
      <c r="I16" s="138">
        <v>5.6256841581837608E-2</v>
      </c>
      <c r="J16" s="138">
        <v>8.061283043719264E-2</v>
      </c>
      <c r="K16" s="138">
        <v>8.3858176112004718E-2</v>
      </c>
      <c r="L16" s="138">
        <v>2.9452965500000004E-3</v>
      </c>
      <c r="M16" s="138">
        <v>0.39653518831707452</v>
      </c>
      <c r="N16" s="138">
        <v>2.883031676440171E-2</v>
      </c>
      <c r="O16" s="138">
        <v>1.6368187448349814E-3</v>
      </c>
      <c r="P16" s="138">
        <v>3.0613851862826127E-2</v>
      </c>
      <c r="Q16" s="138">
        <v>1.1238417408657849E-2</v>
      </c>
      <c r="R16" s="138">
        <v>5.993598627469514E-3</v>
      </c>
      <c r="S16" s="138">
        <v>2.5610081168971437E-2</v>
      </c>
      <c r="T16" s="138">
        <v>8.9061423004389521E-3</v>
      </c>
      <c r="U16" s="138">
        <v>2.9592051679475776E-3</v>
      </c>
      <c r="V16" s="138">
        <v>4.7049885112780632E-2</v>
      </c>
      <c r="W16" s="138">
        <v>2.6618277410773602E-2</v>
      </c>
      <c r="X16" s="138">
        <v>3.2222807251902377E-7</v>
      </c>
      <c r="Y16" s="138">
        <v>2.1075247612756304E-7</v>
      </c>
      <c r="Z16" s="138">
        <v>2.4558754907392342E-8</v>
      </c>
      <c r="AA16" s="138">
        <v>8.2629694115364347E-8</v>
      </c>
      <c r="AB16" s="138">
        <v>6.4016899766934355E-7</v>
      </c>
      <c r="AC16" s="138">
        <v>3.0461380312308006E-9</v>
      </c>
      <c r="AD16" s="138">
        <v>1.7999906548182006E-9</v>
      </c>
      <c r="AE16" s="55"/>
      <c r="AF16" s="147">
        <v>8.7919300000000007</v>
      </c>
      <c r="AG16" s="147">
        <v>1020.4155751543371</v>
      </c>
      <c r="AH16" s="147">
        <v>906.79574535049289</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4.0110545234874259E-6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1.9743681330433327</v>
      </c>
      <c r="F18" s="138">
        <v>0.43094678836748501</v>
      </c>
      <c r="G18" s="138">
        <v>2.8430327042161583</v>
      </c>
      <c r="H18" s="138" t="s">
        <v>444</v>
      </c>
      <c r="I18" s="138">
        <v>0.16638363440630777</v>
      </c>
      <c r="J18" s="138">
        <v>0.21333931232423139</v>
      </c>
      <c r="K18" s="138">
        <v>0.26968612582573975</v>
      </c>
      <c r="L18" s="138">
        <v>8.7231288683409236E-2</v>
      </c>
      <c r="M18" s="138">
        <v>0.80060314262241039</v>
      </c>
      <c r="N18" s="138">
        <v>0.15025952358852129</v>
      </c>
      <c r="O18" s="138">
        <v>2.8174514774435234E-3</v>
      </c>
      <c r="P18" s="138">
        <v>8.8521193656230131E-3</v>
      </c>
      <c r="Q18" s="138">
        <v>9.4034469578188219E-3</v>
      </c>
      <c r="R18" s="138">
        <v>0.12020813594853487</v>
      </c>
      <c r="S18" s="138">
        <v>6.7616496297540088E-2</v>
      </c>
      <c r="T18" s="138">
        <v>2.4416968522106774</v>
      </c>
      <c r="U18" s="138">
        <v>9.4625415541424907E-4</v>
      </c>
      <c r="V18" s="138">
        <v>7.5218957700586689E-2</v>
      </c>
      <c r="W18" s="138">
        <v>1.314758981701861E-2</v>
      </c>
      <c r="X18" s="138">
        <v>1.7843157608810969E-2</v>
      </c>
      <c r="Y18" s="138">
        <v>0.14086703375377083</v>
      </c>
      <c r="Z18" s="138">
        <v>1.5964930492094024E-2</v>
      </c>
      <c r="AA18" s="138">
        <v>1.4086703375377081E-2</v>
      </c>
      <c r="AB18" s="138">
        <v>0.18876182523005289</v>
      </c>
      <c r="AC18" s="138" t="s">
        <v>430</v>
      </c>
      <c r="AD18" s="138" t="s">
        <v>430</v>
      </c>
      <c r="AE18" s="55"/>
      <c r="AF18" s="147">
        <v>9514.2347953104545</v>
      </c>
      <c r="AG18" s="147" t="s">
        <v>430</v>
      </c>
      <c r="AH18" s="147">
        <v>14530.615246171563</v>
      </c>
      <c r="AI18" s="147" t="s">
        <v>430</v>
      </c>
      <c r="AJ18" s="147" t="s">
        <v>430</v>
      </c>
      <c r="AK18" s="147" t="s">
        <v>428</v>
      </c>
      <c r="AL18" s="45" t="s">
        <v>49</v>
      </c>
    </row>
    <row r="19" spans="1:38" s="2" customFormat="1" ht="26.25" customHeight="1" thickBot="1" x14ac:dyDescent="0.3">
      <c r="A19" s="65" t="s">
        <v>53</v>
      </c>
      <c r="B19" s="65" t="s">
        <v>62</v>
      </c>
      <c r="C19" s="66" t="s">
        <v>63</v>
      </c>
      <c r="D19" s="67"/>
      <c r="E19" s="138">
        <v>0.39915935233409594</v>
      </c>
      <c r="F19" s="138">
        <v>8.60501798748637E-2</v>
      </c>
      <c r="G19" s="138">
        <v>1.2781251399075069</v>
      </c>
      <c r="H19" s="138" t="s">
        <v>444</v>
      </c>
      <c r="I19" s="138">
        <v>3.2059086965137346E-2</v>
      </c>
      <c r="J19" s="138">
        <v>4.1074958096369053E-2</v>
      </c>
      <c r="K19" s="138">
        <v>5.1894003453847114E-2</v>
      </c>
      <c r="L19" s="138">
        <v>1.1515991435197617E-2</v>
      </c>
      <c r="M19" s="138">
        <v>0.15788934690896708</v>
      </c>
      <c r="N19" s="138">
        <v>2.8883318177060448E-2</v>
      </c>
      <c r="O19" s="138">
        <v>5.4361385891090971E-4</v>
      </c>
      <c r="P19" s="138">
        <v>1.7772720448288146E-3</v>
      </c>
      <c r="Q19" s="138">
        <v>2.0989065636915607E-3</v>
      </c>
      <c r="R19" s="138">
        <v>2.311907529982106E-2</v>
      </c>
      <c r="S19" s="138">
        <v>1.299054346974724E-2</v>
      </c>
      <c r="T19" s="138">
        <v>0.46886374402791681</v>
      </c>
      <c r="U19" s="138">
        <v>3.5184217834286098E-4</v>
      </c>
      <c r="V19" s="138">
        <v>1.6584239873320833E-2</v>
      </c>
      <c r="W19" s="138">
        <v>2.5244439167448787E-3</v>
      </c>
      <c r="X19" s="138">
        <v>3.4260310298680498E-3</v>
      </c>
      <c r="Y19" s="138">
        <v>2.704761339369513E-2</v>
      </c>
      <c r="Z19" s="138">
        <v>3.0653961846187818E-3</v>
      </c>
      <c r="AA19" s="138">
        <v>2.7047613393695134E-3</v>
      </c>
      <c r="AB19" s="138">
        <v>3.6243801947551474E-2</v>
      </c>
      <c r="AC19" s="138" t="s">
        <v>430</v>
      </c>
      <c r="AD19" s="138" t="s">
        <v>430</v>
      </c>
      <c r="AE19" s="55"/>
      <c r="AF19" s="147">
        <v>1851.0286512650418</v>
      </c>
      <c r="AG19" s="147" t="s">
        <v>430</v>
      </c>
      <c r="AH19" s="147">
        <v>2909.4689494334862</v>
      </c>
      <c r="AI19" s="147" t="s">
        <v>430</v>
      </c>
      <c r="AJ19" s="147" t="s">
        <v>430</v>
      </c>
      <c r="AK19" s="147" t="s">
        <v>428</v>
      </c>
      <c r="AL19" s="45" t="s">
        <v>49</v>
      </c>
    </row>
    <row r="20" spans="1:38" s="2" customFormat="1" ht="26.25" customHeight="1" thickBot="1" x14ac:dyDescent="0.3">
      <c r="A20" s="65" t="s">
        <v>53</v>
      </c>
      <c r="B20" s="65" t="s">
        <v>64</v>
      </c>
      <c r="C20" s="66" t="s">
        <v>65</v>
      </c>
      <c r="D20" s="67"/>
      <c r="E20" s="138">
        <v>1.181881955504464E-2</v>
      </c>
      <c r="F20" s="138">
        <v>2.652128681598395E-3</v>
      </c>
      <c r="G20" s="138">
        <v>1.0442873030853509E-2</v>
      </c>
      <c r="H20" s="138" t="s">
        <v>444</v>
      </c>
      <c r="I20" s="138">
        <v>8.7286675996354297E-4</v>
      </c>
      <c r="J20" s="138">
        <v>1.1150953731934965E-3</v>
      </c>
      <c r="K20" s="138">
        <v>1.4057697090694408E-3</v>
      </c>
      <c r="L20" s="138">
        <v>4.5057897070114195E-4</v>
      </c>
      <c r="M20" s="138">
        <v>4.670979871014243E-3</v>
      </c>
      <c r="N20" s="138">
        <v>7.7616827477091743E-4</v>
      </c>
      <c r="O20" s="138">
        <v>1.4618538720302627E-5</v>
      </c>
      <c r="P20" s="138">
        <v>5.5737728167850532E-5</v>
      </c>
      <c r="Q20" s="138">
        <v>5.7870381146592823E-5</v>
      </c>
      <c r="R20" s="138">
        <v>6.213304554737592E-4</v>
      </c>
      <c r="S20" s="138">
        <v>3.4905424417214871E-4</v>
      </c>
      <c r="T20" s="138">
        <v>1.2597113093562659E-2</v>
      </c>
      <c r="U20" s="138">
        <v>1.0310874194948301E-5</v>
      </c>
      <c r="V20" s="138">
        <v>4.5636578822232104E-4</v>
      </c>
      <c r="W20" s="138">
        <v>6.7824011704386964E-5</v>
      </c>
      <c r="X20" s="138">
        <v>9.2046873027382313E-5</v>
      </c>
      <c r="Y20" s="138">
        <v>7.2668583968986053E-4</v>
      </c>
      <c r="Z20" s="138">
        <v>8.2357728498184192E-5</v>
      </c>
      <c r="AA20" s="138">
        <v>7.2668583968986045E-5</v>
      </c>
      <c r="AB20" s="138">
        <v>9.7375902518441308E-4</v>
      </c>
      <c r="AC20" s="138" t="s">
        <v>430</v>
      </c>
      <c r="AD20" s="138" t="s">
        <v>430</v>
      </c>
      <c r="AE20" s="55"/>
      <c r="AF20" s="147">
        <v>49.075386133078851</v>
      </c>
      <c r="AG20" s="147" t="s">
        <v>430</v>
      </c>
      <c r="AH20" s="147">
        <v>93.616921518933069</v>
      </c>
      <c r="AI20" s="147" t="s">
        <v>430</v>
      </c>
      <c r="AJ20" s="147" t="s">
        <v>430</v>
      </c>
      <c r="AK20" s="147" t="s">
        <v>428</v>
      </c>
      <c r="AL20" s="45" t="s">
        <v>49</v>
      </c>
    </row>
    <row r="21" spans="1:38" s="2" customFormat="1" ht="26.25" customHeight="1" thickBot="1" x14ac:dyDescent="0.3">
      <c r="A21" s="65" t="s">
        <v>53</v>
      </c>
      <c r="B21" s="65" t="s">
        <v>66</v>
      </c>
      <c r="C21" s="66" t="s">
        <v>67</v>
      </c>
      <c r="D21" s="67"/>
      <c r="E21" s="138">
        <v>1.3213346134831476</v>
      </c>
      <c r="F21" s="138">
        <v>0.99439927166666442</v>
      </c>
      <c r="G21" s="138">
        <v>2.3565230019779881</v>
      </c>
      <c r="H21" s="138">
        <v>2.8828779197068795E-3</v>
      </c>
      <c r="I21" s="138">
        <v>0.48912278607239873</v>
      </c>
      <c r="J21" s="138">
        <v>0.52460456566326308</v>
      </c>
      <c r="K21" s="138">
        <v>0.57273915676328035</v>
      </c>
      <c r="L21" s="138">
        <v>0.14198965594798715</v>
      </c>
      <c r="M21" s="138">
        <v>2.3983644079164987</v>
      </c>
      <c r="N21" s="138">
        <v>0.22528983592732985</v>
      </c>
      <c r="O21" s="138">
        <v>3.3767493663382123E-2</v>
      </c>
      <c r="P21" s="138">
        <v>1.1028429797727687E-2</v>
      </c>
      <c r="Q21" s="138">
        <v>8.2831438231460598E-3</v>
      </c>
      <c r="R21" s="138">
        <v>0.1209310658958586</v>
      </c>
      <c r="S21" s="138">
        <v>5.7950867234201113E-2</v>
      </c>
      <c r="T21" s="138">
        <v>1.1622254727309118</v>
      </c>
      <c r="U21" s="138">
        <v>3.2722024762956996E-3</v>
      </c>
      <c r="V21" s="138">
        <v>1.4045379376562399</v>
      </c>
      <c r="W21" s="138">
        <v>0.14806218817652655</v>
      </c>
      <c r="X21" s="138">
        <v>3.9442929324771094E-2</v>
      </c>
      <c r="Y21" s="138">
        <v>0.10664500659546841</v>
      </c>
      <c r="Z21" s="138">
        <v>2.3670459700665857E-2</v>
      </c>
      <c r="AA21" s="138">
        <v>1.9095836502883125E-2</v>
      </c>
      <c r="AB21" s="138">
        <v>0.18885423212378849</v>
      </c>
      <c r="AC21" s="138">
        <v>7.1731475069049516E-4</v>
      </c>
      <c r="AD21" s="138">
        <v>0.11375109158709253</v>
      </c>
      <c r="AE21" s="55"/>
      <c r="AF21" s="147">
        <v>4616.4554393533117</v>
      </c>
      <c r="AG21" s="147">
        <v>687.28908285691</v>
      </c>
      <c r="AH21" s="147">
        <v>7126.1479128880692</v>
      </c>
      <c r="AI21" s="147">
        <v>2402.3982664224</v>
      </c>
      <c r="AJ21" s="147" t="s">
        <v>430</v>
      </c>
      <c r="AK21" s="147" t="s">
        <v>428</v>
      </c>
      <c r="AL21" s="45" t="s">
        <v>49</v>
      </c>
    </row>
    <row r="22" spans="1:38" s="2" customFormat="1" ht="26.25" customHeight="1" thickBot="1" x14ac:dyDescent="0.3">
      <c r="A22" s="65" t="s">
        <v>53</v>
      </c>
      <c r="B22" s="69" t="s">
        <v>68</v>
      </c>
      <c r="C22" s="66" t="s">
        <v>69</v>
      </c>
      <c r="D22" s="67"/>
      <c r="E22" s="138">
        <v>12.004881399494494</v>
      </c>
      <c r="F22" s="138">
        <v>0.71258796255938728</v>
      </c>
      <c r="G22" s="138">
        <v>1.9887475826068137</v>
      </c>
      <c r="H22" s="138" t="s">
        <v>444</v>
      </c>
      <c r="I22" s="138">
        <v>0.86601732937588272</v>
      </c>
      <c r="J22" s="138">
        <v>0.98319827418175665</v>
      </c>
      <c r="K22" s="138">
        <v>1.0939733731175141</v>
      </c>
      <c r="L22" s="138">
        <v>0.14602628285671632</v>
      </c>
      <c r="M22" s="138">
        <v>6.4135008647381122</v>
      </c>
      <c r="N22" s="138">
        <v>0.12842722626912806</v>
      </c>
      <c r="O22" s="138">
        <v>1.1795964127978488E-2</v>
      </c>
      <c r="P22" s="138">
        <v>9.9091693847247253E-2</v>
      </c>
      <c r="Q22" s="138">
        <v>0.12205709682978969</v>
      </c>
      <c r="R22" s="138">
        <v>0.21280933520893194</v>
      </c>
      <c r="S22" s="138">
        <v>0.3106811476511297</v>
      </c>
      <c r="T22" s="138">
        <v>0.68143202921637092</v>
      </c>
      <c r="U22" s="138">
        <v>0.11373794744984021</v>
      </c>
      <c r="V22" s="138">
        <v>2.0205575114762531</v>
      </c>
      <c r="W22" s="138">
        <v>0.14901376762599383</v>
      </c>
      <c r="X22" s="138">
        <v>3.1412049169172826E-2</v>
      </c>
      <c r="Y22" s="138">
        <v>6.3519127184320234E-2</v>
      </c>
      <c r="Z22" s="138">
        <v>1.7798863896094624E-2</v>
      </c>
      <c r="AA22" s="138">
        <v>1.412095387979778E-2</v>
      </c>
      <c r="AB22" s="138">
        <v>0.12685099412938547</v>
      </c>
      <c r="AC22" s="138">
        <v>2.0809564628422685E-2</v>
      </c>
      <c r="AD22" s="138">
        <v>0.56131265496407479</v>
      </c>
      <c r="AE22" s="55"/>
      <c r="AF22" s="147">
        <v>11101.883495884416</v>
      </c>
      <c r="AG22" s="147">
        <v>6364.434429287172</v>
      </c>
      <c r="AH22" s="147">
        <v>1546.4488557955356</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0.25026546287968443</v>
      </c>
      <c r="X23" s="138">
        <v>5.4325906210292374E-2</v>
      </c>
      <c r="Y23" s="138">
        <v>0.14822717992670187</v>
      </c>
      <c r="Z23" s="138">
        <v>3.2363165072700643E-2</v>
      </c>
      <c r="AA23" s="138">
        <v>2.4117069623369951E-2</v>
      </c>
      <c r="AB23" s="138">
        <v>0.25903332083306485</v>
      </c>
      <c r="AC23" s="138">
        <v>5.0010937713730946E-3</v>
      </c>
      <c r="AD23" s="138">
        <v>0.12660014422370658</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1.6119957669758374</v>
      </c>
      <c r="F24" s="138">
        <v>0.59880705704715087</v>
      </c>
      <c r="G24" s="138">
        <v>1.4533358347378931</v>
      </c>
      <c r="H24" s="138">
        <v>0.11270863730965866</v>
      </c>
      <c r="I24" s="138">
        <v>0.42481391626080584</v>
      </c>
      <c r="J24" s="138">
        <v>0.46731739095477315</v>
      </c>
      <c r="K24" s="138">
        <v>0.52094719682262891</v>
      </c>
      <c r="L24" s="138">
        <v>0.11313975829895304</v>
      </c>
      <c r="M24" s="138">
        <v>2.5721795211664609</v>
      </c>
      <c r="N24" s="138">
        <v>0.30162919283258877</v>
      </c>
      <c r="O24" s="138">
        <v>5.4163943047808034E-2</v>
      </c>
      <c r="P24" s="138">
        <v>1.2506833320873845E-2</v>
      </c>
      <c r="Q24" s="138">
        <v>1.0422926285181707E-2</v>
      </c>
      <c r="R24" s="138">
        <v>0.17709031814737902</v>
      </c>
      <c r="S24" s="138">
        <v>7.9725372560580585E-2</v>
      </c>
      <c r="T24" s="138">
        <v>1.5752467849898129</v>
      </c>
      <c r="U24" s="138">
        <v>4.3124903859956135E-3</v>
      </c>
      <c r="V24" s="138">
        <v>2.2113850217984643</v>
      </c>
      <c r="W24" s="138" t="s">
        <v>429</v>
      </c>
      <c r="X24" s="138" t="s">
        <v>429</v>
      </c>
      <c r="Y24" s="138" t="s">
        <v>429</v>
      </c>
      <c r="Z24" s="138" t="s">
        <v>429</v>
      </c>
      <c r="AA24" s="138" t="s">
        <v>429</v>
      </c>
      <c r="AB24" s="138" t="s">
        <v>429</v>
      </c>
      <c r="AC24" s="138" t="s">
        <v>428</v>
      </c>
      <c r="AD24" s="138" t="s">
        <v>428</v>
      </c>
      <c r="AE24" s="55"/>
      <c r="AF24" s="147">
        <v>7364.8301322719217</v>
      </c>
      <c r="AG24" s="147">
        <v>756.50343217660964</v>
      </c>
      <c r="AH24" s="147">
        <v>5763.1370893717794</v>
      </c>
      <c r="AI24" s="147">
        <v>3924.6632580488795</v>
      </c>
      <c r="AJ24" s="147" t="s">
        <v>430</v>
      </c>
      <c r="AK24" s="147" t="s">
        <v>428</v>
      </c>
      <c r="AL24" s="45" t="s">
        <v>49</v>
      </c>
    </row>
    <row r="25" spans="1:38" s="2" customFormat="1" ht="26.25" customHeight="1" thickBot="1" x14ac:dyDescent="0.3">
      <c r="A25" s="65" t="s">
        <v>73</v>
      </c>
      <c r="B25" s="69" t="s">
        <v>74</v>
      </c>
      <c r="C25" s="71" t="s">
        <v>75</v>
      </c>
      <c r="D25" s="67"/>
      <c r="E25" s="138">
        <v>1.2089336708995901</v>
      </c>
      <c r="F25" s="138">
        <v>0.1525311506438346</v>
      </c>
      <c r="G25" s="138">
        <v>7.9819077210279865E-2</v>
      </c>
      <c r="H25" s="138" t="s">
        <v>444</v>
      </c>
      <c r="I25" s="138">
        <v>9.9589158839134585E-3</v>
      </c>
      <c r="J25" s="138">
        <v>9.9589158839134585E-3</v>
      </c>
      <c r="K25" s="138">
        <v>9.9589158839134585E-3</v>
      </c>
      <c r="L25" s="138">
        <v>4.7802796242784598E-3</v>
      </c>
      <c r="M25" s="138">
        <v>1.0839310061410139</v>
      </c>
      <c r="N25" s="138">
        <v>3.3523665961364993E-4</v>
      </c>
      <c r="O25" s="138">
        <v>2.5142749471023743E-5</v>
      </c>
      <c r="P25" s="138">
        <v>5.0285498942047476E-4</v>
      </c>
      <c r="Q25" s="138">
        <v>1.2571374735511869E-4</v>
      </c>
      <c r="R25" s="138">
        <v>8.3809164903412485E-4</v>
      </c>
      <c r="S25" s="138">
        <v>9.2190081393753729E-4</v>
      </c>
      <c r="T25" s="138">
        <v>3.352366596136499E-5</v>
      </c>
      <c r="U25" s="138">
        <v>4.6095040696876864E-4</v>
      </c>
      <c r="V25" s="138">
        <v>0.12152328910994808</v>
      </c>
      <c r="W25" s="138" t="s">
        <v>444</v>
      </c>
      <c r="X25" s="138" t="s">
        <v>444</v>
      </c>
      <c r="Y25" s="138" t="s">
        <v>444</v>
      </c>
      <c r="Z25" s="138" t="s">
        <v>444</v>
      </c>
      <c r="AA25" s="138" t="s">
        <v>444</v>
      </c>
      <c r="AB25" s="138" t="s">
        <v>444</v>
      </c>
      <c r="AC25" s="138" t="s">
        <v>428</v>
      </c>
      <c r="AD25" s="138" t="s">
        <v>428</v>
      </c>
      <c r="AE25" s="55"/>
      <c r="AF25" s="147">
        <v>4190.4582451706237</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0.14085683733230822</v>
      </c>
      <c r="F26" s="138">
        <v>1.0275589375650693E-2</v>
      </c>
      <c r="G26" s="138">
        <v>8.8824211545979991E-3</v>
      </c>
      <c r="H26" s="138" t="s">
        <v>444</v>
      </c>
      <c r="I26" s="138">
        <v>7.8362496619353438E-4</v>
      </c>
      <c r="J26" s="138">
        <v>7.8362496619353438E-4</v>
      </c>
      <c r="K26" s="138">
        <v>7.8362496619353438E-4</v>
      </c>
      <c r="L26" s="138">
        <v>3.7613998377289648E-4</v>
      </c>
      <c r="M26" s="138">
        <v>0.10040614121627588</v>
      </c>
      <c r="N26" s="138">
        <v>1.0993020116425536</v>
      </c>
      <c r="O26" s="138">
        <v>5.7626165766741049E-6</v>
      </c>
      <c r="P26" s="138">
        <v>6.8881961163111741E-5</v>
      </c>
      <c r="Q26" s="138">
        <v>1.4442712513000157E-5</v>
      </c>
      <c r="R26" s="138">
        <v>1.026551204570381E-4</v>
      </c>
      <c r="S26" s="138">
        <v>1.093206325027419E-4</v>
      </c>
      <c r="T26" s="138">
        <v>7.1402788923555973E-6</v>
      </c>
      <c r="U26" s="138">
        <v>5.1623279214333915E-5</v>
      </c>
      <c r="V26" s="138">
        <v>1.3580548021826079E-2</v>
      </c>
      <c r="W26" s="138" t="s">
        <v>444</v>
      </c>
      <c r="X26" s="138" t="s">
        <v>444</v>
      </c>
      <c r="Y26" s="138" t="s">
        <v>444</v>
      </c>
      <c r="Z26" s="138" t="s">
        <v>444</v>
      </c>
      <c r="AA26" s="138" t="s">
        <v>444</v>
      </c>
      <c r="AB26" s="138" t="s">
        <v>444</v>
      </c>
      <c r="AC26" s="138" t="s">
        <v>428</v>
      </c>
      <c r="AD26" s="138" t="s">
        <v>428</v>
      </c>
      <c r="AE26" s="55"/>
      <c r="AF26" s="147">
        <v>466.60893561852379</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11.182789209482866</v>
      </c>
      <c r="F27" s="138">
        <v>10.15510923877912</v>
      </c>
      <c r="G27" s="138">
        <v>0.16453743840633728</v>
      </c>
      <c r="H27" s="138">
        <v>2.0872338866083688</v>
      </c>
      <c r="I27" s="138">
        <v>0.419487232423291</v>
      </c>
      <c r="J27" s="138">
        <v>0.41948723242329122</v>
      </c>
      <c r="K27" s="138">
        <v>0.41948723242329122</v>
      </c>
      <c r="L27" s="138">
        <v>0.30783309574504331</v>
      </c>
      <c r="M27" s="138">
        <v>104.71362030967636</v>
      </c>
      <c r="N27" s="138">
        <v>4.7188205321307221E-2</v>
      </c>
      <c r="O27" s="138">
        <v>3.7292274369432902E-4</v>
      </c>
      <c r="P27" s="138">
        <v>1.750593469847744E-2</v>
      </c>
      <c r="Q27" s="138">
        <v>5.696544783236866E-4</v>
      </c>
      <c r="R27" s="138">
        <v>1.4591956917038833E-2</v>
      </c>
      <c r="S27" s="138">
        <v>1.0270238122263735E-2</v>
      </c>
      <c r="T27" s="138">
        <v>4.1345561107518896E-3</v>
      </c>
      <c r="U27" s="138">
        <v>3.9346346925871493E-4</v>
      </c>
      <c r="V27" s="138">
        <v>6.5537694194619592E-2</v>
      </c>
      <c r="W27" s="138">
        <v>1.0605514</v>
      </c>
      <c r="X27" s="138">
        <v>2.40611545006E-2</v>
      </c>
      <c r="Y27" s="138">
        <v>2.70910520861E-2</v>
      </c>
      <c r="Z27" s="138">
        <v>2.0453589593200001E-2</v>
      </c>
      <c r="AA27" s="138">
        <v>2.5445918030699999E-2</v>
      </c>
      <c r="AB27" s="138">
        <v>9.7051714210599993E-2</v>
      </c>
      <c r="AC27" s="138">
        <v>1.0605511999999999E-3</v>
      </c>
      <c r="AD27" s="138">
        <v>2.1220810000000001E-4</v>
      </c>
      <c r="AE27" s="55"/>
      <c r="AF27" s="147">
        <v>96470.104646936408</v>
      </c>
      <c r="AG27" s="147" t="s">
        <v>428</v>
      </c>
      <c r="AH27" s="147" t="s">
        <v>430</v>
      </c>
      <c r="AI27" s="147">
        <v>260.27952184741486</v>
      </c>
      <c r="AJ27" s="147" t="s">
        <v>430</v>
      </c>
      <c r="AK27" s="147" t="s">
        <v>428</v>
      </c>
      <c r="AL27" s="45" t="s">
        <v>49</v>
      </c>
    </row>
    <row r="28" spans="1:38" s="2" customFormat="1" ht="26.25" customHeight="1" thickBot="1" x14ac:dyDescent="0.3">
      <c r="A28" s="65" t="s">
        <v>78</v>
      </c>
      <c r="B28" s="65" t="s">
        <v>81</v>
      </c>
      <c r="C28" s="66" t="s">
        <v>82</v>
      </c>
      <c r="D28" s="67"/>
      <c r="E28" s="138">
        <v>11.742636954285153</v>
      </c>
      <c r="F28" s="138">
        <v>1.1042769698451911</v>
      </c>
      <c r="G28" s="138">
        <v>7.1507198808835881E-2</v>
      </c>
      <c r="H28" s="138">
        <v>1.4960288059846383E-2</v>
      </c>
      <c r="I28" s="138">
        <v>0.8831380937686526</v>
      </c>
      <c r="J28" s="138">
        <v>0.88313809376865249</v>
      </c>
      <c r="K28" s="138">
        <v>0.88313809376865304</v>
      </c>
      <c r="L28" s="138">
        <v>0.7014974894350251</v>
      </c>
      <c r="M28" s="138">
        <v>4.6868331975296211</v>
      </c>
      <c r="N28" s="138">
        <v>5.0222724227753522E-4</v>
      </c>
      <c r="O28" s="138">
        <v>4.3421355124133581E-5</v>
      </c>
      <c r="P28" s="138">
        <v>4.5666423468146197E-3</v>
      </c>
      <c r="Q28" s="138">
        <v>8.6554539877518842E-5</v>
      </c>
      <c r="R28" s="138">
        <v>7.3018071784054272E-3</v>
      </c>
      <c r="S28" s="138">
        <v>4.8972993063042848E-3</v>
      </c>
      <c r="T28" s="138">
        <v>1.7800797605775908E-4</v>
      </c>
      <c r="U28" s="138">
        <v>8.6266369506770563E-5</v>
      </c>
      <c r="V28" s="138">
        <v>1.5519301400096245E-2</v>
      </c>
      <c r="W28" s="138">
        <v>0.77379529999999996</v>
      </c>
      <c r="X28" s="138">
        <v>2.2457899396999999E-2</v>
      </c>
      <c r="Y28" s="138">
        <v>2.5168600777200002E-2</v>
      </c>
      <c r="Z28" s="138">
        <v>1.9746662169499999E-2</v>
      </c>
      <c r="AA28" s="138">
        <v>2.0912565313500001E-2</v>
      </c>
      <c r="AB28" s="138">
        <v>8.8285727657199997E-2</v>
      </c>
      <c r="AC28" s="138">
        <v>7.7379499999999997E-4</v>
      </c>
      <c r="AD28" s="138">
        <v>1.5504780000000001E-4</v>
      </c>
      <c r="AE28" s="55"/>
      <c r="AF28" s="147">
        <v>37229.381401509672</v>
      </c>
      <c r="AG28" s="147" t="s">
        <v>428</v>
      </c>
      <c r="AH28" s="147" t="s">
        <v>430</v>
      </c>
      <c r="AI28" s="147">
        <v>238.0372373710955</v>
      </c>
      <c r="AJ28" s="147" t="s">
        <v>430</v>
      </c>
      <c r="AK28" s="147" t="s">
        <v>428</v>
      </c>
      <c r="AL28" s="45" t="s">
        <v>49</v>
      </c>
    </row>
    <row r="29" spans="1:38" s="2" customFormat="1" ht="26.25" customHeight="1" thickBot="1" x14ac:dyDescent="0.3">
      <c r="A29" s="65" t="s">
        <v>78</v>
      </c>
      <c r="B29" s="65" t="s">
        <v>83</v>
      </c>
      <c r="C29" s="66" t="s">
        <v>84</v>
      </c>
      <c r="D29" s="67"/>
      <c r="E29" s="138">
        <v>39.319574709154551</v>
      </c>
      <c r="F29" s="138">
        <v>1.3697965049215901</v>
      </c>
      <c r="G29" s="138">
        <v>0.10938358389370402</v>
      </c>
      <c r="H29" s="138">
        <v>1.7713886054763456E-2</v>
      </c>
      <c r="I29" s="138">
        <v>0.80875258737015598</v>
      </c>
      <c r="J29" s="138">
        <v>0.80875258737015576</v>
      </c>
      <c r="K29" s="138">
        <v>0.80875258737015576</v>
      </c>
      <c r="L29" s="138">
        <v>0.53255943887689883</v>
      </c>
      <c r="M29" s="138">
        <v>8.2501243141646139</v>
      </c>
      <c r="N29" s="138">
        <v>6.6436493931651354E-4</v>
      </c>
      <c r="O29" s="138">
        <v>6.5804929422600116E-5</v>
      </c>
      <c r="P29" s="138">
        <v>6.9697371234564197E-3</v>
      </c>
      <c r="Q29" s="138">
        <v>1.315651756824867E-4</v>
      </c>
      <c r="R29" s="138">
        <v>1.1174460765770368E-2</v>
      </c>
      <c r="S29" s="138">
        <v>7.4935849353998324E-3</v>
      </c>
      <c r="T29" s="138">
        <v>2.6388996513110368E-4</v>
      </c>
      <c r="U29" s="138">
        <v>1.3152049251977314E-4</v>
      </c>
      <c r="V29" s="138">
        <v>2.3672348158677765E-2</v>
      </c>
      <c r="W29" s="138">
        <v>0.38487969999999999</v>
      </c>
      <c r="X29" s="138">
        <v>5.4982792958999998E-3</v>
      </c>
      <c r="Y29" s="138">
        <v>3.3295135735800001E-2</v>
      </c>
      <c r="Z29" s="138">
        <v>3.7205023234600003E-2</v>
      </c>
      <c r="AA29" s="138">
        <v>8.5528789047000005E-3</v>
      </c>
      <c r="AB29" s="138">
        <v>8.4551317171000007E-2</v>
      </c>
      <c r="AC29" s="138">
        <v>3.730146E-4</v>
      </c>
      <c r="AD29" s="138">
        <v>7.6588900000000001E-5</v>
      </c>
      <c r="AE29" s="55"/>
      <c r="AF29" s="147">
        <v>56901.029741941857</v>
      </c>
      <c r="AG29" s="147" t="s">
        <v>428</v>
      </c>
      <c r="AH29" s="147" t="s">
        <v>430</v>
      </c>
      <c r="AI29" s="147">
        <v>364.61673137222942</v>
      </c>
      <c r="AJ29" s="147" t="s">
        <v>430</v>
      </c>
      <c r="AK29" s="147" t="s">
        <v>428</v>
      </c>
      <c r="AL29" s="45" t="s">
        <v>49</v>
      </c>
    </row>
    <row r="30" spans="1:38" s="2" customFormat="1" ht="26.25" customHeight="1" thickBot="1" x14ac:dyDescent="0.3">
      <c r="A30" s="65" t="s">
        <v>78</v>
      </c>
      <c r="B30" s="65" t="s">
        <v>85</v>
      </c>
      <c r="C30" s="66" t="s">
        <v>86</v>
      </c>
      <c r="D30" s="67"/>
      <c r="E30" s="138">
        <v>4.5389456730537958E-2</v>
      </c>
      <c r="F30" s="138">
        <v>0.30591801638483429</v>
      </c>
      <c r="G30" s="138">
        <v>4.2603662620684395E-4</v>
      </c>
      <c r="H30" s="138">
        <v>3.4386290415674444E-4</v>
      </c>
      <c r="I30" s="138">
        <v>6.6795102123452842E-3</v>
      </c>
      <c r="J30" s="138">
        <v>6.6795102123452816E-3</v>
      </c>
      <c r="K30" s="138">
        <v>6.6795102123452833E-3</v>
      </c>
      <c r="L30" s="138">
        <v>9.6069104141300731E-4</v>
      </c>
      <c r="M30" s="138">
        <v>1.9308083773540297</v>
      </c>
      <c r="N30" s="138">
        <v>1.5433876541754679E-4</v>
      </c>
      <c r="O30" s="138">
        <v>1.0886561969157519E-4</v>
      </c>
      <c r="P30" s="138">
        <v>5.0097166128587949E-5</v>
      </c>
      <c r="Q30" s="138">
        <v>1.727488487192688E-6</v>
      </c>
      <c r="R30" s="138">
        <v>4.8980972433678707E-4</v>
      </c>
      <c r="S30" s="138">
        <v>1.8403425797634255E-2</v>
      </c>
      <c r="T30" s="138">
        <v>7.6653315882431439E-4</v>
      </c>
      <c r="U30" s="138">
        <v>1.0839319003938171E-4</v>
      </c>
      <c r="V30" s="138">
        <v>1.0824415204466429E-2</v>
      </c>
      <c r="W30" s="138">
        <v>4.7941000000000008E-3</v>
      </c>
      <c r="X30" s="138">
        <v>5.9895573100000001E-5</v>
      </c>
      <c r="Y30" s="138">
        <v>8.5970342000000008E-5</v>
      </c>
      <c r="Z30" s="138">
        <v>4.3744846900000005E-5</v>
      </c>
      <c r="AA30" s="138">
        <v>9.7325909500000005E-5</v>
      </c>
      <c r="AB30" s="138">
        <v>2.8693667150000003E-4</v>
      </c>
      <c r="AC30" s="138">
        <v>4.7937000000000004E-6</v>
      </c>
      <c r="AD30" s="138">
        <v>2.3363E-6</v>
      </c>
      <c r="AE30" s="55"/>
      <c r="AF30" s="147">
        <v>257.85501722097524</v>
      </c>
      <c r="AG30" s="147" t="s">
        <v>428</v>
      </c>
      <c r="AH30" s="147" t="s">
        <v>430</v>
      </c>
      <c r="AI30" s="147">
        <v>0.47949407562294921</v>
      </c>
      <c r="AJ30" s="147" t="s">
        <v>430</v>
      </c>
      <c r="AK30" s="147" t="s">
        <v>428</v>
      </c>
      <c r="AL30" s="45" t="s">
        <v>49</v>
      </c>
    </row>
    <row r="31" spans="1:38" s="2" customFormat="1" ht="26.25" customHeight="1" thickBot="1" x14ac:dyDescent="0.3">
      <c r="A31" s="65" t="s">
        <v>78</v>
      </c>
      <c r="B31" s="65" t="s">
        <v>87</v>
      </c>
      <c r="C31" s="66" t="s">
        <v>88</v>
      </c>
      <c r="D31" s="67"/>
      <c r="E31" s="138" t="s">
        <v>428</v>
      </c>
      <c r="F31" s="138">
        <v>2.5877458442202168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0.73316141520741918</v>
      </c>
      <c r="J32" s="138">
        <v>1.4142634484367584</v>
      </c>
      <c r="K32" s="138">
        <v>1.8075970790085698</v>
      </c>
      <c r="L32" s="138">
        <v>0.16645816884906878</v>
      </c>
      <c r="M32" s="138" t="s">
        <v>428</v>
      </c>
      <c r="N32" s="138">
        <v>5.433773573490793</v>
      </c>
      <c r="O32" s="138">
        <v>2.3853027477286601E-2</v>
      </c>
      <c r="P32" s="138">
        <v>0</v>
      </c>
      <c r="Q32" s="138">
        <v>6.213787233632196E-2</v>
      </c>
      <c r="R32" s="138">
        <v>2.0274990625843854</v>
      </c>
      <c r="S32" s="138">
        <v>44.51063644476978</v>
      </c>
      <c r="T32" s="138">
        <v>0.31182456115312807</v>
      </c>
      <c r="U32" s="138">
        <v>3.6151941580171404E-2</v>
      </c>
      <c r="V32" s="138">
        <v>14.515292105563578</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58977.166494588018</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0.34732040314211987</v>
      </c>
      <c r="J33" s="138">
        <v>0.64318593174466632</v>
      </c>
      <c r="K33" s="138">
        <v>1.2863718634893326</v>
      </c>
      <c r="L33" s="138">
        <v>1.3635541752986924E-2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58977.166494588018</v>
      </c>
      <c r="AL33" s="45" t="s">
        <v>413</v>
      </c>
    </row>
    <row r="34" spans="1:38" s="2" customFormat="1" ht="26.25" customHeight="1" thickBot="1" x14ac:dyDescent="0.3">
      <c r="A34" s="65" t="s">
        <v>70</v>
      </c>
      <c r="B34" s="65" t="s">
        <v>93</v>
      </c>
      <c r="C34" s="66" t="s">
        <v>94</v>
      </c>
      <c r="D34" s="67"/>
      <c r="E34" s="138">
        <v>2.1813827411167508</v>
      </c>
      <c r="F34" s="138">
        <v>0.19357690355329954</v>
      </c>
      <c r="G34" s="138">
        <v>0.10817391889315738</v>
      </c>
      <c r="H34" s="138">
        <v>2.9140609137055839E-4</v>
      </c>
      <c r="I34" s="138">
        <v>5.7032335025380715E-2</v>
      </c>
      <c r="J34" s="138">
        <v>5.9946395939086301E-2</v>
      </c>
      <c r="K34" s="138">
        <v>6.3276751269035522E-2</v>
      </c>
      <c r="L34" s="138">
        <v>4.112988832487309E-2</v>
      </c>
      <c r="M34" s="138">
        <v>0.44543502538071061</v>
      </c>
      <c r="N34" s="138" t="s">
        <v>444</v>
      </c>
      <c r="O34" s="138">
        <v>4.1629441624365488E-4</v>
      </c>
      <c r="P34" s="138" t="s">
        <v>444</v>
      </c>
      <c r="Q34" s="138" t="s">
        <v>444</v>
      </c>
      <c r="R34" s="138">
        <v>2.0814720812182743E-3</v>
      </c>
      <c r="S34" s="138">
        <v>7.0770050761421316E-2</v>
      </c>
      <c r="T34" s="138">
        <v>2.9140609137055843E-3</v>
      </c>
      <c r="U34" s="138">
        <v>4.1629441624365488E-4</v>
      </c>
      <c r="V34" s="138">
        <v>4.1629441624365486E-2</v>
      </c>
      <c r="W34" s="138">
        <v>1.9550410776056418E-2</v>
      </c>
      <c r="X34" s="138">
        <v>1.2488832487309643E-3</v>
      </c>
      <c r="Y34" s="138">
        <v>2.0814720812182743E-3</v>
      </c>
      <c r="Z34" s="138">
        <v>1.8898730416854531E-3</v>
      </c>
      <c r="AA34" s="138">
        <v>4.3445357280125365E-4</v>
      </c>
      <c r="AB34" s="138">
        <v>5.6546819444359461E-3</v>
      </c>
      <c r="AC34" s="138" t="s">
        <v>428</v>
      </c>
      <c r="AD34" s="138" t="s">
        <v>428</v>
      </c>
      <c r="AE34" s="55"/>
      <c r="AF34" s="147">
        <v>1802.8986482192895</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3.7472499037016425</v>
      </c>
      <c r="F36" s="138">
        <v>0.10775789297585975</v>
      </c>
      <c r="G36" s="138">
        <v>0.1600048031946649</v>
      </c>
      <c r="H36" s="138" t="s">
        <v>444</v>
      </c>
      <c r="I36" s="138">
        <v>5.4271354239997863E-2</v>
      </c>
      <c r="J36" s="138">
        <v>6.3843614479657113E-2</v>
      </c>
      <c r="K36" s="138">
        <v>6.3843614479657113E-2</v>
      </c>
      <c r="L36" s="138">
        <v>1.9791520488693707E-2</v>
      </c>
      <c r="M36" s="138">
        <v>0.23645160515845795</v>
      </c>
      <c r="N36" s="138">
        <v>8.0048720496352956E-3</v>
      </c>
      <c r="O36" s="138">
        <v>6.1575938843348428E-4</v>
      </c>
      <c r="P36" s="138">
        <v>1.8472781653004525E-3</v>
      </c>
      <c r="Q36" s="138">
        <v>2.4630375537339371E-3</v>
      </c>
      <c r="R36" s="138">
        <v>3.0787969421674213E-3</v>
      </c>
      <c r="S36" s="138">
        <v>5.4186826182146618E-2</v>
      </c>
      <c r="T36" s="138">
        <v>6.1575938843348423E-2</v>
      </c>
      <c r="U36" s="138">
        <v>6.1575938843348426E-3</v>
      </c>
      <c r="V36" s="138">
        <v>7.3891126612018104E-2</v>
      </c>
      <c r="W36" s="138">
        <v>8.0048720496352956E-3</v>
      </c>
      <c r="X36" s="138">
        <v>1.2315187768669684E-4</v>
      </c>
      <c r="Y36" s="138">
        <v>1.2315187768669684E-4</v>
      </c>
      <c r="Z36" s="138">
        <v>6.1575938843348428E-4</v>
      </c>
      <c r="AA36" s="138">
        <v>6.157593884334842E-5</v>
      </c>
      <c r="AB36" s="138">
        <v>9.2363908265022648E-4</v>
      </c>
      <c r="AC36" s="138">
        <v>4.9260751074678743E-3</v>
      </c>
      <c r="AD36" s="138">
        <v>2.3398856760472402E-3</v>
      </c>
      <c r="AE36" s="55"/>
      <c r="AF36" s="147">
        <v>2666.746719911082</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0.10873689250174892</v>
      </c>
      <c r="F37" s="138">
        <v>3.6245630833916312E-3</v>
      </c>
      <c r="G37" s="138">
        <v>2.1702613199973031E-4</v>
      </c>
      <c r="H37" s="138" t="s">
        <v>444</v>
      </c>
      <c r="I37" s="138">
        <v>4.530703854239539E-4</v>
      </c>
      <c r="J37" s="138">
        <v>4.530703854239539E-4</v>
      </c>
      <c r="K37" s="138">
        <v>4.530703854239539E-4</v>
      </c>
      <c r="L37" s="138">
        <v>1.1326759635598849E-5</v>
      </c>
      <c r="M37" s="138">
        <v>1.0873689250174892E-2</v>
      </c>
      <c r="N37" s="138">
        <v>3.3980278906796538E-6</v>
      </c>
      <c r="O37" s="138">
        <v>5.6633798177994234E-7</v>
      </c>
      <c r="P37" s="138">
        <v>2.2653519271197695E-4</v>
      </c>
      <c r="Q37" s="138">
        <v>2.7184223125437226E-4</v>
      </c>
      <c r="R37" s="138">
        <v>1.7216674646110247E-6</v>
      </c>
      <c r="S37" s="138">
        <v>1.7216674646110249E-7</v>
      </c>
      <c r="T37" s="138">
        <v>1.1553294828310822E-6</v>
      </c>
      <c r="U37" s="138">
        <v>2.4918871198317461E-5</v>
      </c>
      <c r="V37" s="138">
        <v>3.3980278906796538E-6</v>
      </c>
      <c r="W37" s="138" t="s">
        <v>428</v>
      </c>
      <c r="X37" s="138" t="s">
        <v>444</v>
      </c>
      <c r="Y37" s="138" t="s">
        <v>444</v>
      </c>
      <c r="Z37" s="138" t="s">
        <v>444</v>
      </c>
      <c r="AA37" s="138" t="s">
        <v>444</v>
      </c>
      <c r="AB37" s="138" t="s">
        <v>444</v>
      </c>
      <c r="AC37" s="138" t="s">
        <v>444</v>
      </c>
      <c r="AD37" s="138" t="s">
        <v>444</v>
      </c>
      <c r="AE37" s="55"/>
      <c r="AF37" s="147" t="s">
        <v>430</v>
      </c>
      <c r="AG37" s="147" t="s">
        <v>428</v>
      </c>
      <c r="AH37" s="147">
        <v>2265.3519271197692</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2.2996153656315705</v>
      </c>
      <c r="F39" s="138">
        <v>0.5748059742544076</v>
      </c>
      <c r="G39" s="138">
        <v>1.0579978584888023</v>
      </c>
      <c r="H39" s="138">
        <v>9.0070524501642026E-3</v>
      </c>
      <c r="I39" s="138">
        <v>0.27922347574944145</v>
      </c>
      <c r="J39" s="138">
        <v>0.33108872576315468</v>
      </c>
      <c r="K39" s="138">
        <v>0.38926886262536292</v>
      </c>
      <c r="L39" s="138">
        <v>8.6251850355418866E-2</v>
      </c>
      <c r="M39" s="138">
        <v>1.9383722513847574</v>
      </c>
      <c r="N39" s="138">
        <v>0.28968722402384339</v>
      </c>
      <c r="O39" s="138">
        <v>7.687362015677269E-3</v>
      </c>
      <c r="P39" s="138">
        <v>1.1501937406409316E-2</v>
      </c>
      <c r="Q39" s="138">
        <v>1.452588208267341E-2</v>
      </c>
      <c r="R39" s="138">
        <v>0.12729388204734193</v>
      </c>
      <c r="S39" s="138">
        <v>8.0921146354778595E-2</v>
      </c>
      <c r="T39" s="138">
        <v>2.1758113641863899</v>
      </c>
      <c r="U39" s="138">
        <v>3.9492080658563734E-3</v>
      </c>
      <c r="V39" s="138">
        <v>0.42731342958058316</v>
      </c>
      <c r="W39" s="138">
        <v>0.30139728729770904</v>
      </c>
      <c r="X39" s="138">
        <v>6.9146013552067898E-2</v>
      </c>
      <c r="Y39" s="138">
        <v>0.19446245232083331</v>
      </c>
      <c r="Z39" s="138">
        <v>4.1868604439090136E-2</v>
      </c>
      <c r="AA39" s="138">
        <v>3.4143433328385722E-2</v>
      </c>
      <c r="AB39" s="138">
        <v>0.33962050364037705</v>
      </c>
      <c r="AC39" s="138">
        <v>3.7392270276654545E-3</v>
      </c>
      <c r="AD39" s="138">
        <v>0.19026455795199199</v>
      </c>
      <c r="AE39" s="55"/>
      <c r="AF39" s="147">
        <v>11252.987987105562</v>
      </c>
      <c r="AG39" s="147">
        <v>1119.1869037503361</v>
      </c>
      <c r="AH39" s="147">
        <v>13987.391120686165</v>
      </c>
      <c r="AI39" s="147">
        <v>243.43385000443797</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6.7624239990597648</v>
      </c>
      <c r="F41" s="138">
        <v>12.488423795408549</v>
      </c>
      <c r="G41" s="138">
        <v>11.382322392943108</v>
      </c>
      <c r="H41" s="138">
        <v>0.11074574118811856</v>
      </c>
      <c r="I41" s="138">
        <v>8.0145913880900714</v>
      </c>
      <c r="J41" s="138">
        <v>8.0273023867511064</v>
      </c>
      <c r="K41" s="138">
        <v>8.6555491564970239</v>
      </c>
      <c r="L41" s="138">
        <v>0.70423565159921042</v>
      </c>
      <c r="M41" s="138">
        <v>103.88382732840309</v>
      </c>
      <c r="N41" s="138">
        <v>2.0342781598097996</v>
      </c>
      <c r="O41" s="138">
        <v>2.6075970940297857E-2</v>
      </c>
      <c r="P41" s="138">
        <v>8.396477159770091E-2</v>
      </c>
      <c r="Q41" s="138">
        <v>3.3627704285951597E-2</v>
      </c>
      <c r="R41" s="138">
        <v>0.23499322567699638</v>
      </c>
      <c r="S41" s="138">
        <v>0.41502574038738471</v>
      </c>
      <c r="T41" s="138">
        <v>0.20298363472346362</v>
      </c>
      <c r="U41" s="138">
        <v>2.4096557011454971</v>
      </c>
      <c r="V41" s="138">
        <v>4.5369681143588467</v>
      </c>
      <c r="W41" s="138">
        <v>13.920500097549954</v>
      </c>
      <c r="X41" s="138">
        <v>3.0979757224383686</v>
      </c>
      <c r="Y41" s="138">
        <v>5.0313617739350498</v>
      </c>
      <c r="Z41" s="138">
        <v>2.3750716825123916</v>
      </c>
      <c r="AA41" s="138">
        <v>1.9306924607385698</v>
      </c>
      <c r="AB41" s="138">
        <v>12.43510163962438</v>
      </c>
      <c r="AC41" s="138">
        <v>1.7302081614714457E-2</v>
      </c>
      <c r="AD41" s="138">
        <v>3.4124471787819104</v>
      </c>
      <c r="AE41" s="55"/>
      <c r="AF41" s="147">
        <v>61472.889874655921</v>
      </c>
      <c r="AG41" s="147">
        <v>20072.969347028236</v>
      </c>
      <c r="AH41" s="147">
        <v>24824.582791335361</v>
      </c>
      <c r="AI41" s="147">
        <v>971.36812391138972</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0.10702182845409867</v>
      </c>
      <c r="F43" s="138">
        <v>1.0702182845409868E-2</v>
      </c>
      <c r="G43" s="138">
        <v>6.4213097072459202E-2</v>
      </c>
      <c r="H43" s="138" t="s">
        <v>444</v>
      </c>
      <c r="I43" s="138">
        <v>1.7658601694926283E-2</v>
      </c>
      <c r="J43" s="138">
        <v>2.3009693117631218E-2</v>
      </c>
      <c r="K43" s="138">
        <v>2.9431002824877137E-2</v>
      </c>
      <c r="L43" s="138">
        <v>9.8888169491587203E-3</v>
      </c>
      <c r="M43" s="138">
        <v>4.2808731381639473E-2</v>
      </c>
      <c r="N43" s="138">
        <v>1.712349255265579E-2</v>
      </c>
      <c r="O43" s="138">
        <v>3.2106548536229603E-4</v>
      </c>
      <c r="P43" s="138">
        <v>1.0702182845409869E-4</v>
      </c>
      <c r="Q43" s="138">
        <v>1.0702182845409869E-3</v>
      </c>
      <c r="R43" s="138">
        <v>1.3698794042124632E-2</v>
      </c>
      <c r="S43" s="138">
        <v>7.7055716486951059E-3</v>
      </c>
      <c r="T43" s="138">
        <v>0.27825675398065652</v>
      </c>
      <c r="U43" s="138">
        <v>1.0702182845409869E-4</v>
      </c>
      <c r="V43" s="138">
        <v>8.5617462763278949E-3</v>
      </c>
      <c r="W43" s="138">
        <v>6.4213097072459207E-3</v>
      </c>
      <c r="X43" s="138">
        <v>2.0334147406278749E-3</v>
      </c>
      <c r="Y43" s="138">
        <v>1.6053274268114804E-2</v>
      </c>
      <c r="Z43" s="138">
        <v>1.8193710837196776E-3</v>
      </c>
      <c r="AA43" s="138">
        <v>1.6053274268114802E-3</v>
      </c>
      <c r="AB43" s="138">
        <v>2.1511387519273836E-2</v>
      </c>
      <c r="AC43" s="138">
        <v>2.3544802259901709E-4</v>
      </c>
      <c r="AD43" s="138">
        <v>1.391283769903283E-7</v>
      </c>
      <c r="AE43" s="55"/>
      <c r="AF43" s="147">
        <v>1070.2182845409868</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7.4662844165629911</v>
      </c>
      <c r="F44" s="138">
        <v>0.7563411837000491</v>
      </c>
      <c r="G44" s="138">
        <v>0.57791787365213287</v>
      </c>
      <c r="H44" s="138">
        <v>1.7383826084868227E-3</v>
      </c>
      <c r="I44" s="138">
        <v>0.40290370769503353</v>
      </c>
      <c r="J44" s="138">
        <v>0.40290370769503353</v>
      </c>
      <c r="K44" s="138">
        <v>0.40290370769503353</v>
      </c>
      <c r="L44" s="138">
        <v>0.2256260763092188</v>
      </c>
      <c r="M44" s="138">
        <v>2.4849284147578032</v>
      </c>
      <c r="N44" s="138" t="s">
        <v>444</v>
      </c>
      <c r="O44" s="138">
        <v>2.2240479619344482E-3</v>
      </c>
      <c r="P44" s="138" t="s">
        <v>444</v>
      </c>
      <c r="Q44" s="138" t="s">
        <v>444</v>
      </c>
      <c r="R44" s="138">
        <v>1.1120239809672241E-2</v>
      </c>
      <c r="S44" s="138">
        <v>0.37808815352885616</v>
      </c>
      <c r="T44" s="138">
        <v>1.5568335733541138E-2</v>
      </c>
      <c r="U44" s="138">
        <v>2.2240479619344482E-3</v>
      </c>
      <c r="V44" s="138">
        <v>0.2224047961934448</v>
      </c>
      <c r="W44" s="138" t="s">
        <v>444</v>
      </c>
      <c r="X44" s="138">
        <v>6.672143885803344E-3</v>
      </c>
      <c r="Y44" s="138">
        <v>1.1120239809672241E-2</v>
      </c>
      <c r="Z44" s="138" t="s">
        <v>444</v>
      </c>
      <c r="AA44" s="138" t="s">
        <v>444</v>
      </c>
      <c r="AB44" s="138">
        <v>1.7792383695475585E-2</v>
      </c>
      <c r="AC44" s="138" t="s">
        <v>429</v>
      </c>
      <c r="AD44" s="138" t="s">
        <v>429</v>
      </c>
      <c r="AE44" s="55"/>
      <c r="AF44" s="147">
        <v>9631.9645608688825</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2.7175124124679892</v>
      </c>
      <c r="F45" s="138">
        <v>6.5867683127686719E-2</v>
      </c>
      <c r="G45" s="138">
        <v>9.7803932358765361E-2</v>
      </c>
      <c r="H45" s="138" t="s">
        <v>444</v>
      </c>
      <c r="I45" s="138">
        <v>4.0273383398071308E-2</v>
      </c>
      <c r="J45" s="138">
        <v>4.0273383398071308E-2</v>
      </c>
      <c r="K45" s="138">
        <v>4.0273383398071308E-2</v>
      </c>
      <c r="L45" s="138">
        <v>1.2484748853402106E-2</v>
      </c>
      <c r="M45" s="138">
        <v>0.14453251612018111</v>
      </c>
      <c r="N45" s="138">
        <v>4.8930278894852991E-3</v>
      </c>
      <c r="O45" s="138">
        <v>3.7638676072963834E-4</v>
      </c>
      <c r="P45" s="138">
        <v>1.129160282188915E-3</v>
      </c>
      <c r="Q45" s="138">
        <v>1.5055470429185534E-3</v>
      </c>
      <c r="R45" s="138">
        <v>1.8819338036481917E-3</v>
      </c>
      <c r="S45" s="138">
        <v>3.3122034944208172E-2</v>
      </c>
      <c r="T45" s="138">
        <v>3.7638676072963832E-2</v>
      </c>
      <c r="U45" s="138">
        <v>3.7638676072963835E-3</v>
      </c>
      <c r="V45" s="138">
        <v>4.5166411287556593E-2</v>
      </c>
      <c r="W45" s="138">
        <v>4.8930278894852991E-3</v>
      </c>
      <c r="X45" s="138">
        <v>7.5277352145927684E-5</v>
      </c>
      <c r="Y45" s="138">
        <v>3.7638676072963834E-4</v>
      </c>
      <c r="Z45" s="138">
        <v>3.7638676072963834E-4</v>
      </c>
      <c r="AA45" s="138">
        <v>3.7638676072963842E-5</v>
      </c>
      <c r="AB45" s="138">
        <v>8.6568954967816822E-4</v>
      </c>
      <c r="AC45" s="138">
        <v>3.0110940858371067E-3</v>
      </c>
      <c r="AD45" s="138">
        <v>1.4302696907726258E-3</v>
      </c>
      <c r="AE45" s="55"/>
      <c r="AF45" s="147">
        <v>1630.0655393127561</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1.3321020418522827E-2</v>
      </c>
      <c r="J48" s="138">
        <v>0.13321020418522828</v>
      </c>
      <c r="K48" s="138">
        <v>0.33302551046307072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2.9449999999999998</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3.3893483891999998</v>
      </c>
      <c r="AL52" s="45" t="s">
        <v>132</v>
      </c>
    </row>
    <row r="53" spans="1:38" s="2" customFormat="1" ht="26.25" customHeight="1" thickBot="1" x14ac:dyDescent="0.3">
      <c r="A53" s="65" t="s">
        <v>119</v>
      </c>
      <c r="B53" s="69" t="s">
        <v>133</v>
      </c>
      <c r="C53" s="71" t="s">
        <v>134</v>
      </c>
      <c r="D53" s="68"/>
      <c r="E53" s="138" t="s">
        <v>428</v>
      </c>
      <c r="F53" s="138">
        <v>3.8823893790518422</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1.7706315077886396</v>
      </c>
      <c r="AL53" s="45" t="s">
        <v>135</v>
      </c>
    </row>
    <row r="54" spans="1:38" s="2" customFormat="1" ht="37.5" customHeight="1" thickBot="1" x14ac:dyDescent="0.3">
      <c r="A54" s="65" t="s">
        <v>119</v>
      </c>
      <c r="B54" s="69" t="s">
        <v>136</v>
      </c>
      <c r="C54" s="71" t="s">
        <v>137</v>
      </c>
      <c r="D54" s="68"/>
      <c r="E54" s="138" t="s">
        <v>428</v>
      </c>
      <c r="F54" s="138">
        <v>0.37795516443136989</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0.57739379271177893</v>
      </c>
      <c r="J57" s="138">
        <v>1.0393088268812019</v>
      </c>
      <c r="K57" s="138">
        <v>1.1547875854235579</v>
      </c>
      <c r="L57" s="138">
        <v>1.7321813781353366E-2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4441.49071316753</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7.590401699999999E-3</v>
      </c>
      <c r="J58" s="138">
        <v>5.0602677999999998E-2</v>
      </c>
      <c r="K58" s="138">
        <v>0.101205356</v>
      </c>
      <c r="L58" s="138">
        <v>3.4915847820000003E-5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253.01338999999999</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4.7143200000000001E-3</v>
      </c>
      <c r="J59" s="138">
        <v>5.3482099999999999E-3</v>
      </c>
      <c r="K59" s="138">
        <v>6.0713E-3</v>
      </c>
      <c r="L59" s="138">
        <v>9.2815070399999996E-5</v>
      </c>
      <c r="M59" s="138" t="s">
        <v>429</v>
      </c>
      <c r="N59" s="138">
        <v>9.6775057409865292E-2</v>
      </c>
      <c r="O59" s="138">
        <v>2.5249497570260701E-4</v>
      </c>
      <c r="P59" s="138">
        <v>6.1417696792526026E-4</v>
      </c>
      <c r="Q59" s="138">
        <v>1.8020761334333957E-4</v>
      </c>
      <c r="R59" s="138">
        <v>1.802076133433396E-3</v>
      </c>
      <c r="S59" s="138">
        <v>1.802076133433396E-3</v>
      </c>
      <c r="T59" s="138">
        <v>3.4636744230865366E-3</v>
      </c>
      <c r="U59" s="138">
        <v>1.1942329931880042E-4</v>
      </c>
      <c r="V59" s="138">
        <v>3.0628276205768686E-2</v>
      </c>
      <c r="W59" s="138">
        <v>8.5199999999999998E-3</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1.29894</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0.6444748267647058</v>
      </c>
      <c r="J60" s="138">
        <v>5.282848267647057</v>
      </c>
      <c r="K60" s="138">
        <v>16.997526466</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222.89453035294116</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0.25145259940719938</v>
      </c>
      <c r="J61" s="138">
        <v>2.5145259940719935</v>
      </c>
      <c r="K61" s="138">
        <v>8.3813204469289921</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19824284.898456186</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6.9896718211764699E-8</v>
      </c>
      <c r="J62" s="138">
        <v>6.9896718211764701E-7</v>
      </c>
      <c r="K62" s="138">
        <v>1.397934364235294E-6</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116.49453035294118</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3.8215548799999999E-2</v>
      </c>
      <c r="X63" s="138">
        <v>1.8235799999999996E-2</v>
      </c>
      <c r="Y63" s="138" t="s">
        <v>428</v>
      </c>
      <c r="Z63" s="138">
        <v>3.0327000000000002E-3</v>
      </c>
      <c r="AA63" s="138" t="s">
        <v>428</v>
      </c>
      <c r="AB63" s="138">
        <v>2.1268499999999996E-2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0.13600000000000001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5.3207319999999999E-3</v>
      </c>
      <c r="J71" s="138">
        <v>4.2565855999999999E-2</v>
      </c>
      <c r="K71" s="138">
        <v>0.13301830000000001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6.2062799999999991E-4</v>
      </c>
      <c r="J73" s="138">
        <v>8.7922299999999983E-4</v>
      </c>
      <c r="K73" s="138">
        <v>1.0343799999999999E-3</v>
      </c>
      <c r="L73" s="138" t="s">
        <v>428</v>
      </c>
      <c r="M73" s="138" t="s">
        <v>428</v>
      </c>
      <c r="N73" s="138">
        <v>2.4365294117647054E-2</v>
      </c>
      <c r="O73" s="138">
        <v>4.7538627450980394E-4</v>
      </c>
      <c r="P73" s="138" t="s">
        <v>428</v>
      </c>
      <c r="Q73" s="138">
        <v>1.007970588235294E-3</v>
      </c>
      <c r="R73" s="138">
        <v>3.6958921568627447E-3</v>
      </c>
      <c r="S73" s="138" t="s">
        <v>428</v>
      </c>
      <c r="T73" s="138">
        <v>1.6799509803921567E-3</v>
      </c>
      <c r="U73" s="138" t="s">
        <v>428</v>
      </c>
      <c r="V73" s="138">
        <v>2.6876509803921565E-2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3.3500000000000001E-5</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428</v>
      </c>
      <c r="I78" s="138" t="s">
        <v>428</v>
      </c>
      <c r="J78" s="138" t="s">
        <v>428</v>
      </c>
      <c r="K78" s="138" t="s">
        <v>430</v>
      </c>
      <c r="L78" s="138" t="s">
        <v>430</v>
      </c>
      <c r="M78" s="138" t="s">
        <v>428</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3.7460000000000002E-3</v>
      </c>
      <c r="O80" s="138">
        <v>2.0000000000000002E-5</v>
      </c>
      <c r="P80" s="138" t="s">
        <v>428</v>
      </c>
      <c r="Q80" s="138" t="s">
        <v>428</v>
      </c>
      <c r="R80" s="138">
        <v>8.0000000000000007E-5</v>
      </c>
      <c r="S80" s="138">
        <v>2.5509999999999998E-2</v>
      </c>
      <c r="T80" s="138">
        <v>4.0688000000000002E-2</v>
      </c>
      <c r="U80" s="138" t="s">
        <v>428</v>
      </c>
      <c r="V80" s="138">
        <v>0.10338000000000001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9.8936838000000034</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4375.8</v>
      </c>
      <c r="AL82" s="45" t="s">
        <v>219</v>
      </c>
    </row>
    <row r="83" spans="1:38" s="2" customFormat="1" ht="26.25" customHeight="1" thickBot="1" x14ac:dyDescent="0.3">
      <c r="A83" s="65" t="s">
        <v>53</v>
      </c>
      <c r="B83" s="76" t="s">
        <v>211</v>
      </c>
      <c r="C83" s="77" t="s">
        <v>212</v>
      </c>
      <c r="D83" s="67"/>
      <c r="E83" s="138" t="s">
        <v>444</v>
      </c>
      <c r="F83" s="138">
        <v>5.28E-2</v>
      </c>
      <c r="G83" s="138" t="s">
        <v>444</v>
      </c>
      <c r="H83" s="138" t="s">
        <v>428</v>
      </c>
      <c r="I83" s="138">
        <v>0.33</v>
      </c>
      <c r="J83" s="138">
        <v>6.6</v>
      </c>
      <c r="K83" s="138">
        <v>49.5</v>
      </c>
      <c r="L83" s="138">
        <v>1.881E-2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3.3</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6.3831642053786082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1.3261606392189542</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2.8829579113455521</v>
      </c>
      <c r="AL86" s="45" t="s">
        <v>219</v>
      </c>
    </row>
    <row r="87" spans="1:38" s="2" customFormat="1" ht="26.25" customHeight="1" thickBot="1" x14ac:dyDescent="0.3">
      <c r="A87" s="65" t="s">
        <v>208</v>
      </c>
      <c r="B87" s="71" t="s">
        <v>220</v>
      </c>
      <c r="C87" s="75" t="s">
        <v>221</v>
      </c>
      <c r="D87" s="67"/>
      <c r="E87" s="138" t="s">
        <v>428</v>
      </c>
      <c r="F87" s="138">
        <v>0.10545122280325137</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0.16849443405444822</v>
      </c>
      <c r="AL87" s="45" t="s">
        <v>219</v>
      </c>
    </row>
    <row r="88" spans="1:38" s="2" customFormat="1" ht="26.25" customHeight="1" thickBot="1" x14ac:dyDescent="0.3">
      <c r="A88" s="65" t="s">
        <v>208</v>
      </c>
      <c r="B88" s="71" t="s">
        <v>222</v>
      </c>
      <c r="C88" s="75" t="s">
        <v>223</v>
      </c>
      <c r="D88" s="67"/>
      <c r="E88" s="138" t="s">
        <v>444</v>
      </c>
      <c r="F88" s="138">
        <v>1.1897368819290541</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0.63544599999999996</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5.1811885000000002</v>
      </c>
      <c r="G90" s="138" t="s">
        <v>428</v>
      </c>
      <c r="H90" s="138" t="s">
        <v>428</v>
      </c>
      <c r="I90" s="138">
        <v>1.9140000000000001E-2</v>
      </c>
      <c r="J90" s="138">
        <v>2.8709999999999999E-2</v>
      </c>
      <c r="K90" s="138">
        <v>3.5090000000000003E-2</v>
      </c>
      <c r="L90" s="138" t="s">
        <v>428</v>
      </c>
      <c r="M90" s="138" t="s">
        <v>428</v>
      </c>
      <c r="N90" s="138">
        <v>2.8374207428709847E-4</v>
      </c>
      <c r="O90" s="138">
        <v>3.8971802974372562E-2</v>
      </c>
      <c r="P90" s="138" t="s">
        <v>430</v>
      </c>
      <c r="Q90" s="138" t="s">
        <v>430</v>
      </c>
      <c r="R90" s="138">
        <v>0.16409180199735818</v>
      </c>
      <c r="S90" s="138">
        <v>6.6491365601012875</v>
      </c>
      <c r="T90" s="138">
        <v>0.27254622737998718</v>
      </c>
      <c r="U90" s="138">
        <v>3.880087401395866E-2</v>
      </c>
      <c r="V90" s="138">
        <v>3.8476108989172233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31.9</v>
      </c>
      <c r="AL90" s="148" t="s">
        <v>439</v>
      </c>
    </row>
    <row r="91" spans="1:38" s="2" customFormat="1" ht="26.25" customHeight="1" thickBot="1" x14ac:dyDescent="0.3">
      <c r="A91" s="65" t="s">
        <v>208</v>
      </c>
      <c r="B91" s="69" t="s">
        <v>404</v>
      </c>
      <c r="C91" s="71" t="s">
        <v>228</v>
      </c>
      <c r="D91" s="67"/>
      <c r="E91" s="138">
        <v>1.1557642669424901E-2</v>
      </c>
      <c r="F91" s="138">
        <v>3.1042866051999997E-2</v>
      </c>
      <c r="G91" s="138">
        <v>1.4838804178154885E-4</v>
      </c>
      <c r="H91" s="138">
        <v>2.6617333495000003E-2</v>
      </c>
      <c r="I91" s="138">
        <v>0.17572509087818994</v>
      </c>
      <c r="J91" s="138">
        <v>0.17808259360821602</v>
      </c>
      <c r="K91" s="138">
        <v>0.17856952257975744</v>
      </c>
      <c r="L91" s="138">
        <v>6.9269205240000006E-2</v>
      </c>
      <c r="M91" s="138">
        <v>0.3537525390891848</v>
      </c>
      <c r="N91" s="138">
        <v>3.852192872739546E-2</v>
      </c>
      <c r="O91" s="138">
        <v>3.4707322587495607E-2</v>
      </c>
      <c r="P91" s="138">
        <v>2.8007014508438029E-6</v>
      </c>
      <c r="Q91" s="138">
        <v>6.5349700519688739E-5</v>
      </c>
      <c r="R91" s="138">
        <v>7.665077654940935E-4</v>
      </c>
      <c r="S91" s="138">
        <v>5.6450592868678054E-2</v>
      </c>
      <c r="T91" s="138">
        <v>1.8791354705180955E-2</v>
      </c>
      <c r="U91" s="138" t="s">
        <v>444</v>
      </c>
      <c r="V91" s="138">
        <v>3.0092430734901563E-2</v>
      </c>
      <c r="W91" s="138">
        <v>6.4138153000000016E-4</v>
      </c>
      <c r="X91" s="138">
        <v>5.6050384982999999E-3</v>
      </c>
      <c r="Y91" s="138">
        <v>2.7584746885E-3</v>
      </c>
      <c r="Z91" s="138">
        <v>2.7584746885E-3</v>
      </c>
      <c r="AA91" s="138">
        <v>2.7584746885E-3</v>
      </c>
      <c r="AB91" s="138">
        <v>1.3880462563800001E-2</v>
      </c>
      <c r="AC91" s="138" t="s">
        <v>444</v>
      </c>
      <c r="AD91" s="138" t="s">
        <v>444</v>
      </c>
      <c r="AE91" s="55"/>
      <c r="AF91" s="147" t="s">
        <v>428</v>
      </c>
      <c r="AG91" s="147" t="s">
        <v>428</v>
      </c>
      <c r="AH91" s="147" t="s">
        <v>428</v>
      </c>
      <c r="AI91" s="147" t="s">
        <v>428</v>
      </c>
      <c r="AJ91" s="147" t="s">
        <v>428</v>
      </c>
      <c r="AK91" s="147">
        <v>6413.8153000000002</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13.546553583843592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7.5238879312141634E-7</v>
      </c>
      <c r="X98" s="138" t="s">
        <v>428</v>
      </c>
      <c r="Y98" s="138" t="s">
        <v>428</v>
      </c>
      <c r="Z98" s="138" t="s">
        <v>428</v>
      </c>
      <c r="AA98" s="138" t="s">
        <v>428</v>
      </c>
      <c r="AB98" s="138" t="s">
        <v>428</v>
      </c>
      <c r="AC98" s="138" t="s">
        <v>428</v>
      </c>
      <c r="AD98" s="138">
        <v>9.0106442289989985E-3</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4.0583861926656646E-2</v>
      </c>
      <c r="F99" s="138">
        <v>8.2546110089166191</v>
      </c>
      <c r="G99" s="138" t="s">
        <v>428</v>
      </c>
      <c r="H99" s="138">
        <v>10.812318316729105</v>
      </c>
      <c r="I99" s="138">
        <v>0.18600979882187726</v>
      </c>
      <c r="J99" s="138">
        <v>0.28557755161081122</v>
      </c>
      <c r="K99" s="138">
        <v>0.54604557434449386</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1053.55</v>
      </c>
      <c r="AL99" s="45" t="s">
        <v>245</v>
      </c>
    </row>
    <row r="100" spans="1:38" s="2" customFormat="1" ht="26.25" customHeight="1" thickBot="1" x14ac:dyDescent="0.3">
      <c r="A100" s="65" t="s">
        <v>243</v>
      </c>
      <c r="B100" s="65" t="s">
        <v>246</v>
      </c>
      <c r="C100" s="66" t="s">
        <v>408</v>
      </c>
      <c r="D100" s="79"/>
      <c r="E100" s="138">
        <v>0.65972608644651298</v>
      </c>
      <c r="F100" s="138">
        <v>26.259368692639605</v>
      </c>
      <c r="G100" s="138" t="s">
        <v>428</v>
      </c>
      <c r="H100" s="138">
        <v>33.650005711246109</v>
      </c>
      <c r="I100" s="138">
        <v>0.42017216175108801</v>
      </c>
      <c r="J100" s="138">
        <v>0.63936446722225593</v>
      </c>
      <c r="K100" s="138">
        <v>1.016256049685021</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5773.3834999999999</v>
      </c>
      <c r="AL100" s="45" t="s">
        <v>245</v>
      </c>
    </row>
    <row r="101" spans="1:38" s="2" customFormat="1" ht="26.25" customHeight="1" thickBot="1" x14ac:dyDescent="0.3">
      <c r="A101" s="65" t="s">
        <v>243</v>
      </c>
      <c r="B101" s="65" t="s">
        <v>247</v>
      </c>
      <c r="C101" s="66" t="s">
        <v>248</v>
      </c>
      <c r="D101" s="79"/>
      <c r="E101" s="138">
        <v>4.9922150660865937E-2</v>
      </c>
      <c r="F101" s="138">
        <v>0.21169058511662811</v>
      </c>
      <c r="G101" s="138" t="s">
        <v>428</v>
      </c>
      <c r="H101" s="138">
        <v>0.9969524842997125</v>
      </c>
      <c r="I101" s="138">
        <v>8.5785218568780828E-3</v>
      </c>
      <c r="J101" s="138">
        <v>2.8258660234421917E-2</v>
      </c>
      <c r="K101" s="138">
        <v>7.0646650586054821E-2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5655.5720000000019</v>
      </c>
      <c r="AL101" s="45" t="s">
        <v>245</v>
      </c>
    </row>
    <row r="102" spans="1:38" s="2" customFormat="1" ht="26.25" customHeight="1" thickBot="1" x14ac:dyDescent="0.3">
      <c r="A102" s="65" t="s">
        <v>243</v>
      </c>
      <c r="B102" s="65" t="s">
        <v>249</v>
      </c>
      <c r="C102" s="66" t="s">
        <v>386</v>
      </c>
      <c r="D102" s="79"/>
      <c r="E102" s="138">
        <v>2.3048607648E-3</v>
      </c>
      <c r="F102" s="138">
        <v>1.1465942517783969</v>
      </c>
      <c r="G102" s="138" t="s">
        <v>428</v>
      </c>
      <c r="H102" s="138">
        <v>4.5684511263428798</v>
      </c>
      <c r="I102" s="138">
        <v>7.9876000000000009E-3</v>
      </c>
      <c r="J102" s="138">
        <v>0.18002850000000001</v>
      </c>
      <c r="K102" s="138">
        <v>1.2227945000000002</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1544.1000000000001</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8.6969285437055969E-4</v>
      </c>
      <c r="F104" s="138">
        <v>1.1595744438590364E-3</v>
      </c>
      <c r="G104" s="138" t="s">
        <v>428</v>
      </c>
      <c r="H104" s="138">
        <v>1.1901909766095356E-2</v>
      </c>
      <c r="I104" s="138">
        <v>1.3443192E-5</v>
      </c>
      <c r="J104" s="138">
        <v>4.4283455999999997E-5</v>
      </c>
      <c r="K104" s="138">
        <v>1.1070864E-4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7.3</v>
      </c>
      <c r="AL104" s="45" t="s">
        <v>245</v>
      </c>
    </row>
    <row r="105" spans="1:38" s="2" customFormat="1" ht="26.25" customHeight="1" thickBot="1" x14ac:dyDescent="0.3">
      <c r="A105" s="65" t="s">
        <v>243</v>
      </c>
      <c r="B105" s="65" t="s">
        <v>254</v>
      </c>
      <c r="C105" s="66" t="s">
        <v>255</v>
      </c>
      <c r="D105" s="79"/>
      <c r="E105" s="138">
        <v>3.2519655875086033E-2</v>
      </c>
      <c r="F105" s="138">
        <v>0.1644352784279009</v>
      </c>
      <c r="G105" s="138" t="s">
        <v>428</v>
      </c>
      <c r="H105" s="138">
        <v>0.76189411909727445</v>
      </c>
      <c r="I105" s="138">
        <v>6.158465753424657E-3</v>
      </c>
      <c r="J105" s="138">
        <v>9.6775890410958909E-3</v>
      </c>
      <c r="K105" s="138">
        <v>2.1114739726027398E-2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89.2</v>
      </c>
      <c r="AL105" s="45" t="s">
        <v>245</v>
      </c>
    </row>
    <row r="106" spans="1:38" s="2" customFormat="1" ht="26.25" customHeight="1" thickBot="1" x14ac:dyDescent="0.3">
      <c r="A106" s="65" t="s">
        <v>243</v>
      </c>
      <c r="B106" s="65" t="s">
        <v>256</v>
      </c>
      <c r="C106" s="66" t="s">
        <v>257</v>
      </c>
      <c r="D106" s="79"/>
      <c r="E106" s="138">
        <v>1.7897079262684924E-3</v>
      </c>
      <c r="F106" s="138">
        <v>7.2376860595541308E-3</v>
      </c>
      <c r="G106" s="138" t="s">
        <v>428</v>
      </c>
      <c r="H106" s="138">
        <v>4.1930577284195684E-2</v>
      </c>
      <c r="I106" s="138">
        <v>3.5506849315068494E-4</v>
      </c>
      <c r="J106" s="138">
        <v>5.6810958904109587E-4</v>
      </c>
      <c r="K106" s="138">
        <v>1.2072328767123287E-3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7.2</v>
      </c>
      <c r="AL106" s="45" t="s">
        <v>245</v>
      </c>
    </row>
    <row r="107" spans="1:38" s="2" customFormat="1" ht="26.25" customHeight="1" thickBot="1" x14ac:dyDescent="0.3">
      <c r="A107" s="65" t="s">
        <v>243</v>
      </c>
      <c r="B107" s="65" t="s">
        <v>258</v>
      </c>
      <c r="C107" s="66" t="s">
        <v>379</v>
      </c>
      <c r="D107" s="79"/>
      <c r="E107" s="138">
        <v>2.0202186340761607E-2</v>
      </c>
      <c r="F107" s="138">
        <v>0.29914500000000005</v>
      </c>
      <c r="G107" s="138" t="s">
        <v>428</v>
      </c>
      <c r="H107" s="138">
        <v>0.24637883776450564</v>
      </c>
      <c r="I107" s="138">
        <v>5.4390000000000003E-3</v>
      </c>
      <c r="J107" s="138">
        <v>7.2520000000000001E-2</v>
      </c>
      <c r="K107" s="138">
        <v>0.34447000000000005</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1813</v>
      </c>
      <c r="AL107" s="45" t="s">
        <v>245</v>
      </c>
    </row>
    <row r="108" spans="1:38" s="2" customFormat="1" ht="26.25" customHeight="1" thickBot="1" x14ac:dyDescent="0.3">
      <c r="A108" s="65" t="s">
        <v>243</v>
      </c>
      <c r="B108" s="65" t="s">
        <v>259</v>
      </c>
      <c r="C108" s="66" t="s">
        <v>380</v>
      </c>
      <c r="D108" s="79"/>
      <c r="E108" s="138">
        <v>6.2472123072000008E-2</v>
      </c>
      <c r="F108" s="138">
        <v>1.0471679999999999</v>
      </c>
      <c r="G108" s="138" t="s">
        <v>428</v>
      </c>
      <c r="H108" s="138">
        <v>1.3063446979199997</v>
      </c>
      <c r="I108" s="138">
        <v>1.9392E-2</v>
      </c>
      <c r="J108" s="138">
        <v>0.19392000000000001</v>
      </c>
      <c r="K108" s="138">
        <v>0.38784000000000002</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9696</v>
      </c>
      <c r="AL108" s="45" t="s">
        <v>245</v>
      </c>
    </row>
    <row r="109" spans="1:38" s="2" customFormat="1" ht="26.25" customHeight="1" thickBot="1" x14ac:dyDescent="0.3">
      <c r="A109" s="65" t="s">
        <v>243</v>
      </c>
      <c r="B109" s="65" t="s">
        <v>260</v>
      </c>
      <c r="C109" s="66" t="s">
        <v>381</v>
      </c>
      <c r="D109" s="79"/>
      <c r="E109" s="138">
        <v>3.0543352320000005E-2</v>
      </c>
      <c r="F109" s="138">
        <v>0.65041889999999991</v>
      </c>
      <c r="G109" s="138" t="s">
        <v>428</v>
      </c>
      <c r="H109" s="138">
        <v>0.87870875136000015</v>
      </c>
      <c r="I109" s="138">
        <v>2.6602000000000001E-2</v>
      </c>
      <c r="J109" s="138">
        <v>0.14631099999999997</v>
      </c>
      <c r="K109" s="138">
        <v>0.14631099999999997</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1330.1</v>
      </c>
      <c r="AL109" s="45" t="s">
        <v>245</v>
      </c>
    </row>
    <row r="110" spans="1:38" s="2" customFormat="1" ht="26.25" customHeight="1" thickBot="1" x14ac:dyDescent="0.3">
      <c r="A110" s="65" t="s">
        <v>243</v>
      </c>
      <c r="B110" s="65" t="s">
        <v>261</v>
      </c>
      <c r="C110" s="66" t="s">
        <v>382</v>
      </c>
      <c r="D110" s="79"/>
      <c r="E110" s="138">
        <v>6.8394826310317789E-3</v>
      </c>
      <c r="F110" s="138">
        <v>0.23693889618</v>
      </c>
      <c r="G110" s="138" t="s">
        <v>428</v>
      </c>
      <c r="H110" s="138">
        <v>0.14234954446520545</v>
      </c>
      <c r="I110" s="138">
        <v>8.861463239999999E-3</v>
      </c>
      <c r="J110" s="138">
        <v>6.8833738800000002E-2</v>
      </c>
      <c r="K110" s="138">
        <v>6.8833738800000002E-2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484.53762</v>
      </c>
      <c r="AL110" s="45" t="s">
        <v>245</v>
      </c>
    </row>
    <row r="111" spans="1:38" s="2" customFormat="1" ht="26.25" customHeight="1" thickBot="1" x14ac:dyDescent="0.3">
      <c r="A111" s="65" t="s">
        <v>243</v>
      </c>
      <c r="B111" s="65" t="s">
        <v>262</v>
      </c>
      <c r="C111" s="66" t="s">
        <v>376</v>
      </c>
      <c r="D111" s="79"/>
      <c r="E111" s="138">
        <v>1.0777460703474117E-2</v>
      </c>
      <c r="F111" s="138">
        <v>0.293854911</v>
      </c>
      <c r="G111" s="138" t="s">
        <v>428</v>
      </c>
      <c r="H111" s="138">
        <v>0.18814872684909018</v>
      </c>
      <c r="I111" s="138">
        <v>6.3491820000000001E-4</v>
      </c>
      <c r="J111" s="138">
        <v>1.2244851E-3</v>
      </c>
      <c r="K111" s="138">
        <v>2.721078E-3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160.77099999999999</v>
      </c>
      <c r="AL111" s="45" t="s">
        <v>245</v>
      </c>
    </row>
    <row r="112" spans="1:38" s="2" customFormat="1" ht="26.25" customHeight="1" thickBot="1" x14ac:dyDescent="0.3">
      <c r="A112" s="65" t="s">
        <v>263</v>
      </c>
      <c r="B112" s="65" t="s">
        <v>264</v>
      </c>
      <c r="C112" s="66" t="s">
        <v>265</v>
      </c>
      <c r="D112" s="67"/>
      <c r="E112" s="138">
        <v>12.373211045732594</v>
      </c>
      <c r="F112" s="138" t="s">
        <v>428</v>
      </c>
      <c r="G112" s="138" t="s">
        <v>428</v>
      </c>
      <c r="H112" s="138">
        <v>13.644915599999999</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321588399.99999994</v>
      </c>
      <c r="AL112" s="45" t="s">
        <v>418</v>
      </c>
    </row>
    <row r="113" spans="1:38" s="2" customFormat="1" ht="26.25" customHeight="1" thickBot="1" x14ac:dyDescent="0.3">
      <c r="A113" s="65" t="s">
        <v>263</v>
      </c>
      <c r="B113" s="80" t="s">
        <v>266</v>
      </c>
      <c r="C113" s="81" t="s">
        <v>267</v>
      </c>
      <c r="D113" s="67"/>
      <c r="E113" s="138">
        <v>6.2308333780316216</v>
      </c>
      <c r="F113" s="138" t="s">
        <v>429</v>
      </c>
      <c r="G113" s="138" t="s">
        <v>428</v>
      </c>
      <c r="H113" s="138">
        <v>36.541568258892717</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161943.71285688723</v>
      </c>
      <c r="AL113" s="148" t="s">
        <v>435</v>
      </c>
    </row>
    <row r="114" spans="1:38" s="2" customFormat="1" ht="26.25" customHeight="1" thickBot="1" x14ac:dyDescent="0.3">
      <c r="A114" s="65" t="s">
        <v>263</v>
      </c>
      <c r="B114" s="80" t="s">
        <v>268</v>
      </c>
      <c r="C114" s="81" t="s">
        <v>387</v>
      </c>
      <c r="D114" s="67"/>
      <c r="E114" s="138">
        <v>0.11587222171361992</v>
      </c>
      <c r="F114" s="138" t="s">
        <v>444</v>
      </c>
      <c r="G114" s="138" t="s">
        <v>428</v>
      </c>
      <c r="H114" s="138">
        <v>0.39150799999999997</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3011600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10.461294872369143</v>
      </c>
      <c r="F116" s="138" t="s">
        <v>429</v>
      </c>
      <c r="G116" s="138" t="s">
        <v>428</v>
      </c>
      <c r="H116" s="138">
        <v>11.91259702781225</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271896.36283571582</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4.4132650000000002E-2</v>
      </c>
      <c r="J119" s="138">
        <v>1.0928755000000001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1330.183</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7.9880000000000003E-3</v>
      </c>
      <c r="J120" s="138">
        <v>4.9924999999999997E-2</v>
      </c>
      <c r="K120" s="138">
        <v>0.19969999999999999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1997</v>
      </c>
      <c r="AL120" s="148" t="s">
        <v>434</v>
      </c>
    </row>
    <row r="121" spans="1:38" s="2" customFormat="1" ht="26.25" customHeight="1" thickBot="1" x14ac:dyDescent="0.3">
      <c r="A121" s="65" t="s">
        <v>263</v>
      </c>
      <c r="B121" s="65" t="s">
        <v>279</v>
      </c>
      <c r="C121" s="71" t="s">
        <v>280</v>
      </c>
      <c r="D121" s="68"/>
      <c r="E121" s="138" t="s">
        <v>444</v>
      </c>
      <c r="F121" s="138">
        <v>4.4220694292389409</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2.0784021666666663</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0.40067524784125613</v>
      </c>
      <c r="G125" s="138" t="s">
        <v>428</v>
      </c>
      <c r="H125" s="138" t="s">
        <v>428</v>
      </c>
      <c r="I125" s="138">
        <v>7.1779422000000013E-5</v>
      </c>
      <c r="J125" s="138">
        <v>4.7635434600000004E-4</v>
      </c>
      <c r="K125" s="138">
        <v>1.0070870420000001E-3</v>
      </c>
      <c r="L125" s="138" t="s">
        <v>444</v>
      </c>
      <c r="M125" s="138" t="s">
        <v>428</v>
      </c>
      <c r="N125" s="138" t="s">
        <v>428</v>
      </c>
      <c r="O125" s="138" t="s">
        <v>428</v>
      </c>
      <c r="P125" s="138">
        <v>2.2027305190411808E-2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2104.8000000000002</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5.1596159999999995E-2</v>
      </c>
      <c r="I126" s="138" t="s">
        <v>444</v>
      </c>
      <c r="J126" s="138" t="s">
        <v>444</v>
      </c>
      <c r="K126" s="138" t="s">
        <v>444</v>
      </c>
      <c r="L126" s="138" t="s">
        <v>444</v>
      </c>
      <c r="M126" s="138">
        <v>0.12039104</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2.4333900000000002E-2</v>
      </c>
      <c r="F129" s="138">
        <v>0.206978</v>
      </c>
      <c r="G129" s="138">
        <v>1.3145899999999998E-3</v>
      </c>
      <c r="H129" s="138" t="s">
        <v>444</v>
      </c>
      <c r="I129" s="138">
        <v>1.1187999999999999E-4</v>
      </c>
      <c r="J129" s="138">
        <v>1.9578999999999999E-4</v>
      </c>
      <c r="K129" s="138">
        <v>2.7969999999999997E-4</v>
      </c>
      <c r="L129" s="138">
        <v>3.9157999999999998E-6</v>
      </c>
      <c r="M129" s="138">
        <v>1.9579000000000003E-3</v>
      </c>
      <c r="N129" s="138">
        <v>3.6360999999999997E-2</v>
      </c>
      <c r="O129" s="138">
        <v>2.797E-3</v>
      </c>
      <c r="P129" s="138">
        <v>1.56632E-3</v>
      </c>
      <c r="Q129" s="138">
        <v>0.64269765087276232</v>
      </c>
      <c r="R129" s="138">
        <v>0.62084179317700361</v>
      </c>
      <c r="S129" s="138">
        <v>0.34253340313213981</v>
      </c>
      <c r="T129" s="138">
        <v>3.9158000000000005E-3</v>
      </c>
      <c r="U129" s="138" t="s">
        <v>430</v>
      </c>
      <c r="V129" s="138" t="s">
        <v>444</v>
      </c>
      <c r="W129" s="138">
        <v>0.59694380999999996</v>
      </c>
      <c r="X129" s="138">
        <v>4.1954999999999999E-6</v>
      </c>
      <c r="Y129" s="138">
        <v>1.81805E-5</v>
      </c>
      <c r="Z129" s="138">
        <v>1.81805E-5</v>
      </c>
      <c r="AA129" s="138" t="s">
        <v>444</v>
      </c>
      <c r="AB129" s="138">
        <v>4.0556500000000004E-5</v>
      </c>
      <c r="AC129" s="138">
        <v>1.3984999999999999E-2</v>
      </c>
      <c r="AD129" s="138">
        <v>2.1452989999999998E-2</v>
      </c>
      <c r="AE129" s="55"/>
      <c r="AF129" s="147" t="s">
        <v>428</v>
      </c>
      <c r="AG129" s="147" t="s">
        <v>428</v>
      </c>
      <c r="AH129" s="147" t="s">
        <v>428</v>
      </c>
      <c r="AI129" s="147" t="s">
        <v>428</v>
      </c>
      <c r="AJ129" s="147" t="s">
        <v>428</v>
      </c>
      <c r="AK129" s="147">
        <v>27.97</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3.1350000000000002E-3</v>
      </c>
      <c r="F133" s="138">
        <v>4.9400000000000001E-5</v>
      </c>
      <c r="G133" s="138">
        <v>4.2940000000000003E-4</v>
      </c>
      <c r="H133" s="138" t="s">
        <v>444</v>
      </c>
      <c r="I133" s="138">
        <v>1.3186E-4</v>
      </c>
      <c r="J133" s="138">
        <v>1.3186E-4</v>
      </c>
      <c r="K133" s="138">
        <v>1.4652799999999999E-4</v>
      </c>
      <c r="L133" s="138" t="s">
        <v>444</v>
      </c>
      <c r="M133" s="138">
        <v>5.3200000000000003E-4</v>
      </c>
      <c r="N133" s="138">
        <v>1.1411400000000001E-4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428</v>
      </c>
      <c r="AG133" s="147" t="s">
        <v>428</v>
      </c>
      <c r="AH133" s="147" t="s">
        <v>428</v>
      </c>
      <c r="AI133" s="147" t="s">
        <v>428</v>
      </c>
      <c r="AJ133" s="147" t="s">
        <v>428</v>
      </c>
      <c r="AK133" s="147">
        <v>3800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5.8190400000000045E-2</v>
      </c>
      <c r="X135" s="138">
        <v>1.7360136000000012E-5</v>
      </c>
      <c r="Y135" s="138">
        <v>7.8557040000000071E-5</v>
      </c>
      <c r="Z135" s="138">
        <v>7.8557040000000071E-5</v>
      </c>
      <c r="AA135" s="138" t="s">
        <v>444</v>
      </c>
      <c r="AB135" s="138">
        <v>1.7447421600000015E-4</v>
      </c>
      <c r="AC135" s="138" t="s">
        <v>444</v>
      </c>
      <c r="AD135" s="138">
        <v>9.8923680000000083E-2</v>
      </c>
      <c r="AE135" s="55"/>
      <c r="AF135" s="147" t="s">
        <v>428</v>
      </c>
      <c r="AG135" s="147" t="s">
        <v>428</v>
      </c>
      <c r="AH135" s="147" t="s">
        <v>428</v>
      </c>
      <c r="AI135" s="147" t="s">
        <v>428</v>
      </c>
      <c r="AJ135" s="147" t="s">
        <v>428</v>
      </c>
      <c r="AK135" s="147">
        <v>0.19396800000000017</v>
      </c>
      <c r="AL135" s="148" t="s">
        <v>432</v>
      </c>
    </row>
    <row r="136" spans="1:38" s="2" customFormat="1" ht="26.25" customHeight="1" thickBot="1" x14ac:dyDescent="0.3">
      <c r="A136" s="65" t="s">
        <v>288</v>
      </c>
      <c r="B136" s="65" t="s">
        <v>313</v>
      </c>
      <c r="C136" s="66" t="s">
        <v>314</v>
      </c>
      <c r="D136" s="67"/>
      <c r="E136" s="138" t="s">
        <v>428</v>
      </c>
      <c r="F136" s="138">
        <v>5.1669676305E-3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0.43434378000000001</v>
      </c>
      <c r="J139" s="138">
        <v>0.43434378000000001</v>
      </c>
      <c r="K139" s="138">
        <v>0.43434378000000001</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5.1066884295261294</v>
      </c>
      <c r="X139" s="138">
        <v>1.3239790309096951E-2</v>
      </c>
      <c r="Y139" s="138">
        <v>1.5708993292259273E-2</v>
      </c>
      <c r="Z139" s="138">
        <v>5.6189783983707558E-3</v>
      </c>
      <c r="AA139" s="138">
        <v>9.198728631921836E-4</v>
      </c>
      <c r="AB139" s="138">
        <v>3.5487634862919164E-2</v>
      </c>
      <c r="AC139" s="138" t="s">
        <v>444</v>
      </c>
      <c r="AD139" s="138">
        <v>5.7815261989936371</v>
      </c>
      <c r="AE139" s="55"/>
      <c r="AF139" s="147" t="s">
        <v>428</v>
      </c>
      <c r="AG139" s="147" t="s">
        <v>428</v>
      </c>
      <c r="AH139" s="147" t="s">
        <v>428</v>
      </c>
      <c r="AI139" s="147" t="s">
        <v>428</v>
      </c>
      <c r="AJ139" s="147" t="s">
        <v>428</v>
      </c>
      <c r="AK139" s="147">
        <v>2.0070000000000001</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165.27085443875549</v>
      </c>
      <c r="F141" s="19">
        <f t="shared" ref="F141:AD141" si="0">SUM(F14:F140)</f>
        <v>122.26556719740029</v>
      </c>
      <c r="G141" s="19">
        <f t="shared" si="0"/>
        <v>56.17825042012521</v>
      </c>
      <c r="H141" s="19">
        <f t="shared" si="0"/>
        <v>118.53181320451878</v>
      </c>
      <c r="I141" s="19">
        <f t="shared" si="0"/>
        <v>18.05122847327851</v>
      </c>
      <c r="J141" s="19">
        <f t="shared" si="0"/>
        <v>35.564286943746616</v>
      </c>
      <c r="K141" s="19">
        <f t="shared" si="0"/>
        <v>100.0552985470911</v>
      </c>
      <c r="L141" s="19">
        <f t="shared" si="0"/>
        <v>3.4609962364845108</v>
      </c>
      <c r="M141" s="19">
        <f t="shared" si="0"/>
        <v>263.27999623407806</v>
      </c>
      <c r="N141" s="19">
        <f t="shared" si="0"/>
        <v>10.728050058455731</v>
      </c>
      <c r="O141" s="19">
        <f t="shared" si="0"/>
        <v>0.35278322357666231</v>
      </c>
      <c r="P141" s="19">
        <f t="shared" si="0"/>
        <v>0.46437172035882762</v>
      </c>
      <c r="Q141" s="19">
        <f t="shared" si="0"/>
        <v>1.6247756086643894</v>
      </c>
      <c r="R141" s="19">
        <f>SUM(R14:R140)</f>
        <v>4.3889643288541782</v>
      </c>
      <c r="S141" s="19">
        <f t="shared" si="0"/>
        <v>53.739500749872029</v>
      </c>
      <c r="T141" s="19">
        <f t="shared" si="0"/>
        <v>15.282852584421926</v>
      </c>
      <c r="U141" s="19">
        <f t="shared" si="0"/>
        <v>4.6503038526862568</v>
      </c>
      <c r="V141" s="19">
        <f t="shared" si="0"/>
        <v>32.555807708961368</v>
      </c>
      <c r="W141" s="19">
        <f t="shared" si="0"/>
        <v>23.537466982405817</v>
      </c>
      <c r="X141" s="19">
        <f t="shared" si="0"/>
        <v>3.4130648663687921</v>
      </c>
      <c r="Y141" s="19">
        <f t="shared" si="0"/>
        <v>5.8494827142580483</v>
      </c>
      <c r="Z141" s="19">
        <f t="shared" si="0"/>
        <v>2.6056428930824058</v>
      </c>
      <c r="AA141" s="19">
        <f t="shared" si="0"/>
        <v>2.1000734993531345</v>
      </c>
      <c r="AB141" s="19">
        <f t="shared" si="0"/>
        <v>13.968263973062378</v>
      </c>
      <c r="AC141" s="19">
        <f t="shared" si="0"/>
        <v>2.6191251753060598</v>
      </c>
      <c r="AD141" s="19">
        <f t="shared" si="0"/>
        <v>10.321307169370012</v>
      </c>
      <c r="AE141" s="56"/>
      <c r="AF141" s="145">
        <f>SUM(AF14:AF140)</f>
        <v>341649.36254789587</v>
      </c>
      <c r="AG141" s="145">
        <f t="shared" ref="AG141:AI141" si="1">SUM(AG14:AG140)</f>
        <v>97876.936906388844</v>
      </c>
      <c r="AH141" s="145">
        <f t="shared" si="1"/>
        <v>180251.11260159974</v>
      </c>
      <c r="AI141" s="145">
        <f t="shared" si="1"/>
        <v>8408.9757720614689</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9.9658758436503572</v>
      </c>
      <c r="F143" s="139">
        <v>7.134576940365374</v>
      </c>
      <c r="G143" s="139">
        <v>0.15122957747554439</v>
      </c>
      <c r="H143" s="139">
        <v>1.9610990889933269</v>
      </c>
      <c r="I143" s="139">
        <v>0.35361684344409994</v>
      </c>
      <c r="J143" s="139">
        <v>0.35361684344410027</v>
      </c>
      <c r="K143" s="139">
        <v>0.35361684344410027</v>
      </c>
      <c r="L143" s="139">
        <v>0.25650367606453439</v>
      </c>
      <c r="M143" s="139">
        <v>98.591627697842497</v>
      </c>
      <c r="N143" s="139">
        <v>4.4460259849051137E-2</v>
      </c>
      <c r="O143" s="139">
        <v>3.4921720931210918E-4</v>
      </c>
      <c r="P143" s="139">
        <v>1.625555073359736E-2</v>
      </c>
      <c r="Q143" s="139">
        <v>5.3234263099632864E-4</v>
      </c>
      <c r="R143" s="139">
        <v>1.3359500410133125E-2</v>
      </c>
      <c r="S143" s="139">
        <v>9.4159647256766253E-3</v>
      </c>
      <c r="T143" s="139">
        <v>3.8882456516667828E-3</v>
      </c>
      <c r="U143" s="139">
        <v>3.6625084336843909E-4</v>
      </c>
      <c r="V143" s="139">
        <v>6.0942398177482343E-2</v>
      </c>
      <c r="W143" s="139">
        <v>0.94511380000000011</v>
      </c>
      <c r="X143" s="139">
        <v>2.1110631944200001E-2</v>
      </c>
      <c r="Y143" s="139">
        <v>2.37771992305E-2</v>
      </c>
      <c r="Z143" s="139">
        <v>1.7899497953800001E-2</v>
      </c>
      <c r="AA143" s="139">
        <v>2.25243904931E-2</v>
      </c>
      <c r="AB143" s="139">
        <v>8.5311719621600002E-2</v>
      </c>
      <c r="AC143" s="139">
        <v>9.4511430000000004E-4</v>
      </c>
      <c r="AD143" s="139">
        <v>1.891068E-4</v>
      </c>
      <c r="AE143" s="58"/>
      <c r="AF143" s="144">
        <v>88891.464525985779</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9.7386233687660564</v>
      </c>
      <c r="F144" s="139">
        <v>0.91519531654031605</v>
      </c>
      <c r="G144" s="139">
        <v>5.9322352709244804E-2</v>
      </c>
      <c r="H144" s="139">
        <v>1.2635989304895911E-2</v>
      </c>
      <c r="I144" s="139">
        <v>0.73235898761121232</v>
      </c>
      <c r="J144" s="139">
        <v>0.73235898761121243</v>
      </c>
      <c r="K144" s="139">
        <v>0.7323589876112121</v>
      </c>
      <c r="L144" s="139">
        <v>0.58172625226056807</v>
      </c>
      <c r="M144" s="139">
        <v>3.9037301445614205</v>
      </c>
      <c r="N144" s="139">
        <v>4.2519345461083409E-4</v>
      </c>
      <c r="O144" s="139">
        <v>3.6073028366416433E-5</v>
      </c>
      <c r="P144" s="139">
        <v>3.7897844415527159E-3</v>
      </c>
      <c r="Q144" s="139">
        <v>7.1874404210533436E-5</v>
      </c>
      <c r="R144" s="139">
        <v>6.057167073613855E-3</v>
      </c>
      <c r="S144" s="139">
        <v>4.0626128221906777E-3</v>
      </c>
      <c r="T144" s="139">
        <v>1.4836690130015705E-4</v>
      </c>
      <c r="U144" s="139">
        <v>7.1602751688234006E-5</v>
      </c>
      <c r="V144" s="139">
        <v>1.288034572821314E-2</v>
      </c>
      <c r="W144" s="139">
        <v>0.64174540000000002</v>
      </c>
      <c r="X144" s="139">
        <v>1.8624734931399999E-2</v>
      </c>
      <c r="Y144" s="139">
        <v>2.0872797810000003E-2</v>
      </c>
      <c r="Z144" s="139">
        <v>1.6376166920000001E-2</v>
      </c>
      <c r="AA144" s="139">
        <v>1.73435571692E-2</v>
      </c>
      <c r="AB144" s="139">
        <v>7.32172568306E-2</v>
      </c>
      <c r="AC144" s="139">
        <v>6.4174559999999998E-4</v>
      </c>
      <c r="AD144" s="139">
        <v>1.2858999999999999E-4</v>
      </c>
      <c r="AE144" s="58"/>
      <c r="AF144" s="144">
        <v>30865.112621135453</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32.607659709032063</v>
      </c>
      <c r="F145" s="139">
        <v>1.136354275788078</v>
      </c>
      <c r="G145" s="139">
        <v>9.0711350623642439E-2</v>
      </c>
      <c r="H145" s="139">
        <v>1.4690148342645639E-2</v>
      </c>
      <c r="I145" s="139">
        <v>0.67066742955069647</v>
      </c>
      <c r="J145" s="139">
        <v>0.67066742955069669</v>
      </c>
      <c r="K145" s="139">
        <v>0.67066742955069669</v>
      </c>
      <c r="L145" s="139">
        <v>0.44163106929395057</v>
      </c>
      <c r="M145" s="139">
        <v>6.8425345882646509</v>
      </c>
      <c r="N145" s="139">
        <v>5.5228374555865213E-4</v>
      </c>
      <c r="O145" s="139">
        <v>5.4579634021965097E-5</v>
      </c>
      <c r="P145" s="139">
        <v>5.7801759643535894E-3</v>
      </c>
      <c r="Q145" s="139">
        <v>1.0911714610813253E-4</v>
      </c>
      <c r="R145" s="139">
        <v>9.2668700075181111E-3</v>
      </c>
      <c r="S145" s="139">
        <v>6.2143699642530472E-3</v>
      </c>
      <c r="T145" s="139">
        <v>2.1895036512482546E-4</v>
      </c>
      <c r="U145" s="139">
        <v>1.0907502417233486E-4</v>
      </c>
      <c r="V145" s="139">
        <v>1.9632240692946338E-2</v>
      </c>
      <c r="W145" s="139">
        <v>0.31918809999999997</v>
      </c>
      <c r="X145" s="139">
        <v>4.5598282762000005E-3</v>
      </c>
      <c r="Y145" s="139">
        <v>2.7612293449500003E-2</v>
      </c>
      <c r="Z145" s="139">
        <v>3.0854838001500001E-2</v>
      </c>
      <c r="AA145" s="139">
        <v>7.0930662072999995E-3</v>
      </c>
      <c r="AB145" s="139">
        <v>7.0120025934500008E-2</v>
      </c>
      <c r="AC145" s="139">
        <v>3.0933080000000002E-4</v>
      </c>
      <c r="AD145" s="139">
        <v>6.3516199999999993E-5</v>
      </c>
      <c r="AE145" s="58"/>
      <c r="AF145" s="144">
        <v>47173.896635800447</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4.2787745230824001E-2</v>
      </c>
      <c r="F146" s="139">
        <v>0.26466102421439253</v>
      </c>
      <c r="G146" s="139">
        <v>4.016163209301795E-4</v>
      </c>
      <c r="H146" s="139">
        <v>3.2415277461320802E-4</v>
      </c>
      <c r="I146" s="139">
        <v>6.2966424764504935E-3</v>
      </c>
      <c r="J146" s="139">
        <v>6.2966424764504926E-3</v>
      </c>
      <c r="K146" s="139">
        <v>6.2966424764504952E-3</v>
      </c>
      <c r="L146" s="139">
        <v>9.0562448829352926E-4</v>
      </c>
      <c r="M146" s="139">
        <v>1.8201349584380833</v>
      </c>
      <c r="N146" s="139">
        <v>1.4549210873200143E-4</v>
      </c>
      <c r="O146" s="139">
        <v>1.0262547153654129E-4</v>
      </c>
      <c r="P146" s="139">
        <v>4.7225609987398519E-5</v>
      </c>
      <c r="Q146" s="139">
        <v>1.6284693099102939E-6</v>
      </c>
      <c r="R146" s="139">
        <v>4.6173396216047166E-4</v>
      </c>
      <c r="S146" s="139">
        <v>1.7348546361290972E-2</v>
      </c>
      <c r="T146" s="139">
        <v>7.2259568351887564E-4</v>
      </c>
      <c r="U146" s="139">
        <v>1.021801214254451E-4</v>
      </c>
      <c r="V146" s="139">
        <v>1.0203962624865677E-2</v>
      </c>
      <c r="W146" s="139">
        <v>4.5195000000000001E-3</v>
      </c>
      <c r="X146" s="139">
        <v>5.64623747E-5</v>
      </c>
      <c r="Y146" s="139">
        <v>8.1042545399999998E-5</v>
      </c>
      <c r="Z146" s="139">
        <v>4.12374042E-5</v>
      </c>
      <c r="AA146" s="139">
        <v>9.1747214199999996E-5</v>
      </c>
      <c r="AB146" s="139">
        <v>2.7048953850000002E-4</v>
      </c>
      <c r="AC146" s="139">
        <v>4.5193000000000001E-6</v>
      </c>
      <c r="AD146" s="139">
        <v>2.2025999999999999E-6</v>
      </c>
      <c r="AE146" s="58"/>
      <c r="AF146" s="144">
        <v>242.97300502508526</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2.5518939615792711</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0.64107965922375298</v>
      </c>
      <c r="J148" s="139">
        <v>1.23667143882132</v>
      </c>
      <c r="K148" s="139">
        <v>1.5805766535454155</v>
      </c>
      <c r="L148" s="139">
        <v>0.14554270382013895</v>
      </c>
      <c r="M148" s="139" t="s">
        <v>428</v>
      </c>
      <c r="N148" s="139">
        <v>4.7517784218351613</v>
      </c>
      <c r="O148" s="139">
        <v>2.0858606078203074E-2</v>
      </c>
      <c r="P148" s="139">
        <v>0</v>
      </c>
      <c r="Q148" s="139">
        <v>5.4338641163505008E-2</v>
      </c>
      <c r="R148" s="139">
        <v>1.7730334129824856</v>
      </c>
      <c r="S148" s="139">
        <v>38.92428771588164</v>
      </c>
      <c r="T148" s="139">
        <v>0.27268421618524086</v>
      </c>
      <c r="U148" s="139">
        <v>3.1611533070908297E-2</v>
      </c>
      <c r="V148" s="139">
        <v>12.692375802440926</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0.30177190720082658</v>
      </c>
      <c r="J149" s="139">
        <v>0.55883686518671583</v>
      </c>
      <c r="K149" s="139">
        <v>1.1176737303734317</v>
      </c>
      <c r="L149" s="139">
        <v>1.1847341541958378E-2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155.33541077578167</v>
      </c>
      <c r="F152" s="13">
        <f t="shared" ref="F152:AD152" si="2">SUM(F$141, F$151, IF(AND(ISNUMBER(SEARCH($B$4,"AT|BE|CH|GB|IE|LT|LU|NL")),SUM(F$143:F$149)&gt;0),SUM(F$143:F$149)-SUM(F$27:F$33),0))</f>
        <v>118.74540214173676</v>
      </c>
      <c r="G152" s="13">
        <f t="shared" si="2"/>
        <v>56.134061059519489</v>
      </c>
      <c r="H152" s="13">
        <f t="shared" si="2"/>
        <v>118.40031066030713</v>
      </c>
      <c r="I152" s="13">
        <f t="shared" si="2"/>
        <v>17.558480700661566</v>
      </c>
      <c r="J152" s="13">
        <f t="shared" si="2"/>
        <v>34.947228346881239</v>
      </c>
      <c r="K152" s="13">
        <f t="shared" si="2"/>
        <v>99.304462467820059</v>
      </c>
      <c r="L152" s="13">
        <f t="shared" si="2"/>
        <v>3.1762084782535185</v>
      </c>
      <c r="M152" s="13">
        <f t="shared" si="2"/>
        <v>254.8566374244601</v>
      </c>
      <c r="N152" s="13">
        <f t="shared" si="2"/>
        <v>10.043128999689733</v>
      </c>
      <c r="O152" s="13">
        <f t="shared" si="2"/>
        <v>0.34974028287288317</v>
      </c>
      <c r="P152" s="13">
        <f t="shared" si="2"/>
        <v>0.4611520457734416</v>
      </c>
      <c r="Q152" s="13">
        <f t="shared" si="2"/>
        <v>1.6169018384598264</v>
      </c>
      <c r="R152" s="13">
        <f t="shared" si="2"/>
        <v>4.1300859161201524</v>
      </c>
      <c r="S152" s="13">
        <f t="shared" si="2"/>
        <v>48.149128966695699</v>
      </c>
      <c r="T152" s="13">
        <f t="shared" si="2"/>
        <v>15.243347410844885</v>
      </c>
      <c r="U152" s="13">
        <f t="shared" si="2"/>
        <v>4.6456929093963231</v>
      </c>
      <c r="V152" s="13">
        <f t="shared" si="2"/>
        <v>30.720996594104363</v>
      </c>
      <c r="W152" s="13">
        <f t="shared" si="2"/>
        <v>23.224013282405817</v>
      </c>
      <c r="X152" s="13">
        <f t="shared" si="2"/>
        <v>3.4053392951286923</v>
      </c>
      <c r="Y152" s="13">
        <f t="shared" si="2"/>
        <v>5.8361852883523486</v>
      </c>
      <c r="Z152" s="13">
        <f t="shared" si="2"/>
        <v>2.5933656135177059</v>
      </c>
      <c r="AA152" s="13">
        <f t="shared" si="2"/>
        <v>2.0921175722785343</v>
      </c>
      <c r="AB152" s="13">
        <f t="shared" si="2"/>
        <v>13.927007769277278</v>
      </c>
      <c r="AC152" s="13">
        <f t="shared" si="2"/>
        <v>2.6188137308060599</v>
      </c>
      <c r="AD152" s="13">
        <f t="shared" si="2"/>
        <v>10.321244403870013</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155.33541077578167</v>
      </c>
      <c r="F154" s="13">
        <f>SUM(F$141, F$153, -1 * IF(OR($B$6=2005,$B$6&gt;=2020),SUM(F$99:F$122),0), IF(AND(ISNUMBER(SEARCH($B$4,"AT|BE|CH|GB|IE|LT|LU|NL")),SUM(F$143:F$149)&gt;0),SUM(F$143:F$149)-SUM(F$27:F$33),0))</f>
        <v>118.74540214173676</v>
      </c>
      <c r="G154" s="13">
        <f>SUM(G$141, G$153, IF(AND(ISNUMBER(SEARCH($B$4,"AT|BE|CH|GB|IE|LT|LU|NL")),SUM(G$143:G$149)&gt;0),SUM(G$143:G$149)-SUM(G$27:G$33),0))</f>
        <v>56.134061059519489</v>
      </c>
      <c r="H154" s="13">
        <f>SUM(H$141, H$153, IF(AND(ISNUMBER(SEARCH($B$4,"AT|BE|CH|GB|IE|LT|LU|NL")),SUM(H$143:H$149)&gt;0),SUM(H$143:H$149)-SUM(H$27:H$33),0))</f>
        <v>118.40031066030713</v>
      </c>
      <c r="I154" s="13">
        <f t="shared" ref="I154:AD154" si="3">SUM(I$141, I$153, IF(AND(ISNUMBER(SEARCH($B$4,"AT|BE|CH|GB|IE|LT|LU|NL")),SUM(I$143:I$149)&gt;0),SUM(I$143:I$149)-SUM(I$27:I$33),0))</f>
        <v>17.558480700661566</v>
      </c>
      <c r="J154" s="13">
        <f t="shared" si="3"/>
        <v>34.947228346881239</v>
      </c>
      <c r="K154" s="13">
        <f t="shared" si="3"/>
        <v>99.304462467820059</v>
      </c>
      <c r="L154" s="13">
        <f t="shared" si="3"/>
        <v>3.1762084782535185</v>
      </c>
      <c r="M154" s="13">
        <f t="shared" si="3"/>
        <v>254.8566374244601</v>
      </c>
      <c r="N154" s="13">
        <f t="shared" si="3"/>
        <v>10.043128999689733</v>
      </c>
      <c r="O154" s="13">
        <f t="shared" si="3"/>
        <v>0.34974028287288317</v>
      </c>
      <c r="P154" s="13">
        <f t="shared" si="3"/>
        <v>0.4611520457734416</v>
      </c>
      <c r="Q154" s="13">
        <f t="shared" si="3"/>
        <v>1.6169018384598264</v>
      </c>
      <c r="R154" s="13">
        <f t="shared" si="3"/>
        <v>4.1300859161201524</v>
      </c>
      <c r="S154" s="13">
        <f t="shared" si="3"/>
        <v>48.149128966695699</v>
      </c>
      <c r="T154" s="13">
        <f t="shared" si="3"/>
        <v>15.243347410844885</v>
      </c>
      <c r="U154" s="13">
        <f t="shared" si="3"/>
        <v>4.6456929093963231</v>
      </c>
      <c r="V154" s="13">
        <f t="shared" si="3"/>
        <v>30.720996594104363</v>
      </c>
      <c r="W154" s="13">
        <f t="shared" si="3"/>
        <v>23.224013282405817</v>
      </c>
      <c r="X154" s="13">
        <f t="shared" si="3"/>
        <v>3.4053392951286923</v>
      </c>
      <c r="Y154" s="13">
        <f t="shared" si="3"/>
        <v>5.8361852883523486</v>
      </c>
      <c r="Z154" s="13">
        <f t="shared" si="3"/>
        <v>2.5933656135177059</v>
      </c>
      <c r="AA154" s="13">
        <f t="shared" si="3"/>
        <v>2.0921175722785343</v>
      </c>
      <c r="AB154" s="13">
        <f t="shared" si="3"/>
        <v>13.927007769277278</v>
      </c>
      <c r="AC154" s="13">
        <f t="shared" si="3"/>
        <v>2.6188137308060599</v>
      </c>
      <c r="AD154" s="13">
        <f t="shared" si="3"/>
        <v>10.321244403870013</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11.885302733740357</v>
      </c>
      <c r="F157" s="141">
        <v>0.39088053374650356</v>
      </c>
      <c r="G157" s="141">
        <v>0.73097777060575797</v>
      </c>
      <c r="H157" s="141" t="s">
        <v>444</v>
      </c>
      <c r="I157" s="141">
        <v>0.14147211810092405</v>
      </c>
      <c r="J157" s="141">
        <v>0.14147211810092405</v>
      </c>
      <c r="K157" s="141">
        <v>0.14147211810092405</v>
      </c>
      <c r="L157" s="141">
        <v>6.7906616688443555E-2</v>
      </c>
      <c r="M157" s="141">
        <v>3.1380256285343586</v>
      </c>
      <c r="N157" s="141">
        <v>3.0700763919116634E-3</v>
      </c>
      <c r="O157" s="141">
        <v>2.3025572939337473E-4</v>
      </c>
      <c r="P157" s="141">
        <v>4.6051145878674947E-3</v>
      </c>
      <c r="Q157" s="141">
        <v>1.1512786469668737E-3</v>
      </c>
      <c r="R157" s="141">
        <v>7.675190979779159E-3</v>
      </c>
      <c r="S157" s="141">
        <v>8.4427100777570742E-3</v>
      </c>
      <c r="T157" s="141">
        <v>3.0700763919116634E-4</v>
      </c>
      <c r="U157" s="141">
        <v>4.2213550388785371E-3</v>
      </c>
      <c r="V157" s="141">
        <v>1.1129026920679779</v>
      </c>
      <c r="W157" s="141" t="s">
        <v>444</v>
      </c>
      <c r="X157" s="141" t="s">
        <v>444</v>
      </c>
      <c r="Y157" s="141" t="s">
        <v>444</v>
      </c>
      <c r="Z157" s="141" t="s">
        <v>444</v>
      </c>
      <c r="AA157" s="141" t="s">
        <v>444</v>
      </c>
      <c r="AB157" s="141" t="s">
        <v>444</v>
      </c>
      <c r="AC157" s="141" t="s">
        <v>444</v>
      </c>
      <c r="AD157" s="141" t="s">
        <v>444</v>
      </c>
      <c r="AE157" s="58"/>
      <c r="AF157" s="142">
        <v>38375.95489889579</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0.27771901458740639</v>
      </c>
      <c r="F158" s="141">
        <v>5.7186647415615518E-3</v>
      </c>
      <c r="G158" s="141">
        <v>1.3613240827381003E-2</v>
      </c>
      <c r="H158" s="141" t="s">
        <v>444</v>
      </c>
      <c r="I158" s="141">
        <v>1.4473242349385901E-3</v>
      </c>
      <c r="J158" s="141">
        <v>1.4473242349385901E-3</v>
      </c>
      <c r="K158" s="141">
        <v>1.4473242349385901E-3</v>
      </c>
      <c r="L158" s="141">
        <v>6.9471563277052331E-4</v>
      </c>
      <c r="M158" s="141">
        <v>8.3804995849159028E-2</v>
      </c>
      <c r="N158" s="141">
        <v>5.7210179255510693E-5</v>
      </c>
      <c r="O158" s="141">
        <v>4.2907634441633016E-6</v>
      </c>
      <c r="P158" s="141">
        <v>8.5815268883266026E-5</v>
      </c>
      <c r="Q158" s="141">
        <v>2.1453817220816506E-5</v>
      </c>
      <c r="R158" s="141">
        <v>1.4302544813877673E-4</v>
      </c>
      <c r="S158" s="141">
        <v>1.5732799295265442E-4</v>
      </c>
      <c r="T158" s="141">
        <v>5.72101792555107E-6</v>
      </c>
      <c r="U158" s="141">
        <v>7.8663996476327209E-5</v>
      </c>
      <c r="V158" s="141">
        <v>2.0738689980122627E-2</v>
      </c>
      <c r="W158" s="141" t="s">
        <v>444</v>
      </c>
      <c r="X158" s="141" t="s">
        <v>444</v>
      </c>
      <c r="Y158" s="141" t="s">
        <v>444</v>
      </c>
      <c r="Z158" s="141" t="s">
        <v>444</v>
      </c>
      <c r="AA158" s="141" t="s">
        <v>444</v>
      </c>
      <c r="AB158" s="141" t="s">
        <v>444</v>
      </c>
      <c r="AC158" s="141" t="s">
        <v>444</v>
      </c>
      <c r="AD158" s="141" t="s">
        <v>444</v>
      </c>
      <c r="AE158" s="58"/>
      <c r="AF158" s="143">
        <v>715.12724069388366</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2.8088424135392609</v>
      </c>
      <c r="F159" s="141">
        <v>0.19291365650375558</v>
      </c>
      <c r="G159" s="141">
        <v>3.8580833681875228</v>
      </c>
      <c r="H159" s="141" t="s">
        <v>444</v>
      </c>
      <c r="I159" s="141">
        <v>4.0680415116946277E-2</v>
      </c>
      <c r="J159" s="141">
        <v>4.7855535870977302E-2</v>
      </c>
      <c r="K159" s="141">
        <v>4.7855535870977302E-2</v>
      </c>
      <c r="L159" s="141">
        <v>1.4835216120002962E-2</v>
      </c>
      <c r="M159" s="141">
        <v>0.42367988541815205</v>
      </c>
      <c r="N159" s="141">
        <v>1.8087311853919021E-2</v>
      </c>
      <c r="O159" s="141">
        <v>1.8045646754209768E-3</v>
      </c>
      <c r="P159" s="141">
        <v>2.7276795629860929E-3</v>
      </c>
      <c r="Q159" s="141">
        <v>4.7508475650836463E-2</v>
      </c>
      <c r="R159" s="141">
        <v>5.065604755789585E-2</v>
      </c>
      <c r="S159" s="141">
        <v>0.12455500703026627</v>
      </c>
      <c r="T159" s="141">
        <v>2.1949673149997251</v>
      </c>
      <c r="U159" s="141">
        <v>1.8717150370028975E-2</v>
      </c>
      <c r="V159" s="141">
        <v>0.13596732715221208</v>
      </c>
      <c r="W159" s="141">
        <v>3.7560916712676085E-2</v>
      </c>
      <c r="X159" s="141">
        <v>4.2806329666611627E-4</v>
      </c>
      <c r="Y159" s="141">
        <v>2.4760682912401857E-3</v>
      </c>
      <c r="Z159" s="141">
        <v>1.8045646754209768E-3</v>
      </c>
      <c r="AA159" s="141">
        <v>6.5050899861554415E-4</v>
      </c>
      <c r="AB159" s="141">
        <v>5.3592052619428222E-3</v>
      </c>
      <c r="AC159" s="141" t="s">
        <v>444</v>
      </c>
      <c r="AD159" s="141">
        <v>4.0029624388068646E-2</v>
      </c>
      <c r="AE159" s="58"/>
      <c r="AF159" s="143">
        <v>4767.923364599761</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0.28558910190510356</v>
      </c>
      <c r="X163" s="22">
        <v>2.0562415337167455</v>
      </c>
      <c r="Y163" s="22">
        <v>1.3422687789539867</v>
      </c>
      <c r="Z163" s="22">
        <v>0.65685493438173814</v>
      </c>
      <c r="AA163" s="22">
        <v>0.77109057514377954</v>
      </c>
      <c r="AB163" s="22">
        <v>4.8264558221962499</v>
      </c>
      <c r="AC163" s="22" t="s">
        <v>444</v>
      </c>
      <c r="AD163" s="22">
        <v>8.2820839552480013E-2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9E0E-4949-4EF2-A843-A4EE099D1D4C}">
  <sheetPr codeName="Sheet2"/>
  <dimension ref="A1:AL170"/>
  <sheetViews>
    <sheetView zoomScale="75" zoomScaleNormal="75" workbookViewId="0">
      <pane xSplit="4" ySplit="13" topLeftCell="I87" activePane="bottomRight" state="frozen"/>
      <selection activeCell="P48" sqref="P48"/>
      <selection pane="topRight" activeCell="P48" sqref="P48"/>
      <selection pane="bottomLeft" activeCell="P48" sqref="P48"/>
      <selection pane="bottomRight" activeCell="I87" sqref="I87"/>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1990</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46.374000000000002</v>
      </c>
      <c r="F14" s="138">
        <v>0.19351130851489462</v>
      </c>
      <c r="G14" s="138">
        <v>103.044</v>
      </c>
      <c r="H14" s="138" t="s">
        <v>444</v>
      </c>
      <c r="I14" s="138">
        <v>0.64580297482340343</v>
      </c>
      <c r="J14" s="138">
        <v>0.96162483724645742</v>
      </c>
      <c r="K14" s="138">
        <v>1.22548023386517</v>
      </c>
      <c r="L14" s="138">
        <v>2.1381690228162331E-2</v>
      </c>
      <c r="M14" s="138">
        <v>18.151940364659779</v>
      </c>
      <c r="N14" s="138">
        <v>0.81623265932782596</v>
      </c>
      <c r="O14" s="138">
        <v>0.1085873282028756</v>
      </c>
      <c r="P14" s="138">
        <v>0.15324970534824023</v>
      </c>
      <c r="Q14" s="138">
        <v>0.78375524354999493</v>
      </c>
      <c r="R14" s="138">
        <v>0.49552206394515536</v>
      </c>
      <c r="S14" s="138">
        <v>0.50522468040582269</v>
      </c>
      <c r="T14" s="138">
        <v>4.0601564811293915</v>
      </c>
      <c r="U14" s="138">
        <v>2.3420185395814923</v>
      </c>
      <c r="V14" s="138">
        <v>2.433546916519592</v>
      </c>
      <c r="W14" s="138">
        <v>0.80269121398809606</v>
      </c>
      <c r="X14" s="138">
        <v>6.3459971666275547E-5</v>
      </c>
      <c r="Y14" s="138">
        <v>2.756596773032788E-3</v>
      </c>
      <c r="Z14" s="138">
        <v>2.174176974004423E-3</v>
      </c>
      <c r="AA14" s="138">
        <v>1.9974519574622021E-4</v>
      </c>
      <c r="AB14" s="138">
        <v>5.1939789144497062E-3</v>
      </c>
      <c r="AC14" s="138">
        <v>0.48777658168625571</v>
      </c>
      <c r="AD14" s="138">
        <v>2.4024816709920056E-4</v>
      </c>
      <c r="AE14" s="55"/>
      <c r="AF14" s="147">
        <v>14282.0917092</v>
      </c>
      <c r="AG14" s="147">
        <v>76759.230034389606</v>
      </c>
      <c r="AH14" s="147">
        <v>34269.413523839998</v>
      </c>
      <c r="AI14" s="147" t="s">
        <v>430</v>
      </c>
      <c r="AJ14" s="147" t="s">
        <v>430</v>
      </c>
      <c r="AK14" s="147" t="s">
        <v>428</v>
      </c>
      <c r="AL14" s="45" t="s">
        <v>49</v>
      </c>
    </row>
    <row r="15" spans="1:38" s="1" customFormat="1" ht="26.25" customHeight="1" thickBot="1" x14ac:dyDescent="0.3">
      <c r="A15" s="65" t="s">
        <v>53</v>
      </c>
      <c r="B15" s="65" t="s">
        <v>54</v>
      </c>
      <c r="C15" s="66" t="s">
        <v>55</v>
      </c>
      <c r="D15" s="67"/>
      <c r="E15" s="138">
        <v>0.46677212245908573</v>
      </c>
      <c r="F15" s="138">
        <v>6.4553680920240008E-3</v>
      </c>
      <c r="G15" s="138">
        <v>0.47577718165408134</v>
      </c>
      <c r="H15" s="138" t="s">
        <v>444</v>
      </c>
      <c r="I15" s="138">
        <v>6.6211478628264006E-3</v>
      </c>
      <c r="J15" s="138">
        <v>1.0257110147556E-2</v>
      </c>
      <c r="K15" s="138">
        <v>1.3498711744788E-2</v>
      </c>
      <c r="L15" s="138">
        <v>6.1823557400400011E-4</v>
      </c>
      <c r="M15" s="138">
        <v>3.3835333636080003E-2</v>
      </c>
      <c r="N15" s="138">
        <v>6.1320918390498002E-3</v>
      </c>
      <c r="O15" s="138">
        <v>4.9064985155583005E-3</v>
      </c>
      <c r="P15" s="138">
        <v>1.0947015112752001E-3</v>
      </c>
      <c r="Q15" s="138">
        <v>3.1114244560752E-3</v>
      </c>
      <c r="R15" s="138">
        <v>2.0472924336088758E-2</v>
      </c>
      <c r="S15" s="138">
        <v>1.2900958992691676E-2</v>
      </c>
      <c r="T15" s="138">
        <v>0.42816818344543045</v>
      </c>
      <c r="U15" s="138">
        <v>5.1725405972822408E-3</v>
      </c>
      <c r="V15" s="138">
        <v>5.8006164389365802E-2</v>
      </c>
      <c r="W15" s="138">
        <v>1.3401632790000001E-3</v>
      </c>
      <c r="X15" s="138">
        <v>1.2303453278844003E-6</v>
      </c>
      <c r="Y15" s="138">
        <v>4.0799942295840005E-6</v>
      </c>
      <c r="Z15" s="138">
        <v>1.1604602419956002E-6</v>
      </c>
      <c r="AA15" s="138">
        <v>1.1604602419956002E-6</v>
      </c>
      <c r="AB15" s="138">
        <v>7.6312600414596012E-6</v>
      </c>
      <c r="AC15" s="138" t="s">
        <v>428</v>
      </c>
      <c r="AD15" s="138">
        <v>0</v>
      </c>
      <c r="AE15" s="55"/>
      <c r="AF15" s="147">
        <v>2689.8473412000003</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0.16121748412234629</v>
      </c>
      <c r="F16" s="138">
        <v>6.479156736000001E-4</v>
      </c>
      <c r="G16" s="138">
        <v>0.13313070630364293</v>
      </c>
      <c r="H16" s="138" t="s">
        <v>444</v>
      </c>
      <c r="I16" s="138">
        <v>4.4544202560000003E-2</v>
      </c>
      <c r="J16" s="138">
        <v>6.3981672768000014E-2</v>
      </c>
      <c r="K16" s="138">
        <v>6.6411356544000016E-2</v>
      </c>
      <c r="L16" s="138" t="s">
        <v>429</v>
      </c>
      <c r="M16" s="138">
        <v>0.1704517974071941</v>
      </c>
      <c r="N16" s="138">
        <v>2.2677048576000003E-2</v>
      </c>
      <c r="O16" s="138">
        <v>1.2958313472000002E-3</v>
      </c>
      <c r="P16" s="138">
        <v>2.4296837760000002E-2</v>
      </c>
      <c r="Q16" s="138">
        <v>8.9088405120000009E-3</v>
      </c>
      <c r="R16" s="138">
        <v>4.6163991744000007E-3</v>
      </c>
      <c r="S16" s="138">
        <v>2.0247364800000004E-2</v>
      </c>
      <c r="T16" s="138">
        <v>4.2114518784E-3</v>
      </c>
      <c r="U16" s="138">
        <v>2.3486943168E-3</v>
      </c>
      <c r="V16" s="138">
        <v>3.7255151232000003E-2</v>
      </c>
      <c r="W16" s="138">
        <v>2.1057259392E-2</v>
      </c>
      <c r="X16" s="138">
        <v>2.3486943168000002E-7</v>
      </c>
      <c r="Y16" s="138">
        <v>2.4296837760000003E-9</v>
      </c>
      <c r="Z16" s="138">
        <v>8.0989459200000005E-10</v>
      </c>
      <c r="AA16" s="138">
        <v>8.0989459200000005E-10</v>
      </c>
      <c r="AB16" s="138">
        <v>2.3891890464000001E-7</v>
      </c>
      <c r="AC16" s="138" t="s">
        <v>429</v>
      </c>
      <c r="AD16" s="138" t="s">
        <v>429</v>
      </c>
      <c r="AE16" s="55"/>
      <c r="AF16" s="147" t="s">
        <v>429</v>
      </c>
      <c r="AG16" s="147">
        <v>809.8945920000001</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0.28859612399999995</v>
      </c>
      <c r="F17" s="138">
        <v>0.13134828960000003</v>
      </c>
      <c r="G17" s="138">
        <v>1.0987333809370925</v>
      </c>
      <c r="H17" s="138" t="s">
        <v>444</v>
      </c>
      <c r="I17" s="138">
        <v>0.13260516695999999</v>
      </c>
      <c r="J17" s="138">
        <v>0.14374205496000006</v>
      </c>
      <c r="K17" s="138">
        <v>0.15249246696000002</v>
      </c>
      <c r="L17" s="138">
        <v>8.8105679424000001E-3</v>
      </c>
      <c r="M17" s="138">
        <v>1.1612089799999998</v>
      </c>
      <c r="N17" s="138">
        <v>0.163379989152</v>
      </c>
      <c r="O17" s="138">
        <v>2.1989743488000004E-3</v>
      </c>
      <c r="P17" s="138">
        <v>1.0138754880000002E-2</v>
      </c>
      <c r="Q17" s="138">
        <v>4.9990391999999995E-3</v>
      </c>
      <c r="R17" s="138">
        <v>1.6940295216E-2</v>
      </c>
      <c r="S17" s="138">
        <v>2.1552072163199997E-2</v>
      </c>
      <c r="T17" s="138">
        <v>2.6682978816E-2</v>
      </c>
      <c r="U17" s="138">
        <v>2.247976656E-3</v>
      </c>
      <c r="V17" s="138">
        <v>0.24390287136</v>
      </c>
      <c r="W17" s="138">
        <v>0.24653553120000002</v>
      </c>
      <c r="X17" s="138">
        <v>5.5324375200000005E-2</v>
      </c>
      <c r="Y17" s="138">
        <v>7.2142750800000016E-2</v>
      </c>
      <c r="Z17" s="138">
        <v>2.8847052000000001E-2</v>
      </c>
      <c r="AA17" s="138">
        <v>2.2524984000000001E-2</v>
      </c>
      <c r="AB17" s="138">
        <v>0.17883916200000002</v>
      </c>
      <c r="AC17" s="138">
        <v>7.5278664000000002E-4</v>
      </c>
      <c r="AD17" s="138">
        <v>0.20640924000000002</v>
      </c>
      <c r="AE17" s="55"/>
      <c r="AF17" s="147">
        <v>251.20800000000003</v>
      </c>
      <c r="AG17" s="147">
        <v>1214.172</v>
      </c>
      <c r="AH17" s="147">
        <v>795.49200000000008</v>
      </c>
      <c r="AI17" s="147" t="s">
        <v>430</v>
      </c>
      <c r="AJ17" s="147" t="s">
        <v>430</v>
      </c>
      <c r="AK17" s="147" t="s">
        <v>428</v>
      </c>
      <c r="AL17" s="45" t="s">
        <v>49</v>
      </c>
    </row>
    <row r="18" spans="1:38" s="2" customFormat="1" ht="26.25" customHeight="1" thickBot="1" x14ac:dyDescent="0.3">
      <c r="A18" s="65" t="s">
        <v>53</v>
      </c>
      <c r="B18" s="65" t="s">
        <v>60</v>
      </c>
      <c r="C18" s="66" t="s">
        <v>61</v>
      </c>
      <c r="D18" s="67"/>
      <c r="E18" s="138">
        <v>2.0331417350332259</v>
      </c>
      <c r="F18" s="138">
        <v>0.12385650641069466</v>
      </c>
      <c r="G18" s="138">
        <v>15.963502310976393</v>
      </c>
      <c r="H18" s="138" t="s">
        <v>444</v>
      </c>
      <c r="I18" s="138">
        <v>0.1691765703751478</v>
      </c>
      <c r="J18" s="138">
        <v>0.21924644684535055</v>
      </c>
      <c r="K18" s="138">
        <v>0.27917300594934874</v>
      </c>
      <c r="L18" s="138">
        <v>9.2154990503802728E-2</v>
      </c>
      <c r="M18" s="138">
        <v>0.46232404643981156</v>
      </c>
      <c r="N18" s="138">
        <v>0.16458034781103234</v>
      </c>
      <c r="O18" s="138">
        <v>3.0565291581360707E-3</v>
      </c>
      <c r="P18" s="138">
        <v>1.8089724709105534E-3</v>
      </c>
      <c r="Q18" s="138">
        <v>1.0125221155877178E-2</v>
      </c>
      <c r="R18" s="138">
        <v>0.12778662002060828</v>
      </c>
      <c r="S18" s="138">
        <v>7.2289070177222622E-2</v>
      </c>
      <c r="T18" s="138">
        <v>2.584802473646171</v>
      </c>
      <c r="U18" s="138">
        <v>1.0801592543020135E-3</v>
      </c>
      <c r="V18" s="138">
        <v>8.7941633358984625E-2</v>
      </c>
      <c r="W18" s="138">
        <v>2.2317995023747664E-2</v>
      </c>
      <c r="X18" s="138">
        <v>2.076836230686533E-2</v>
      </c>
      <c r="Y18" s="138">
        <v>0.15153005990056098</v>
      </c>
      <c r="Z18" s="138">
        <v>1.7878105501832015E-2</v>
      </c>
      <c r="AA18" s="138">
        <v>1.5674969265237992E-2</v>
      </c>
      <c r="AB18" s="138">
        <v>0.20585149697449631</v>
      </c>
      <c r="AC18" s="138">
        <v>2.5663539303154172E-5</v>
      </c>
      <c r="AD18" s="138">
        <v>7.036776905703564E-3</v>
      </c>
      <c r="AE18" s="55"/>
      <c r="AF18" s="147">
        <v>10141.284443679118</v>
      </c>
      <c r="AG18" s="147">
        <v>41.392805327668022</v>
      </c>
      <c r="AH18" s="147">
        <v>701.92914221033993</v>
      </c>
      <c r="AI18" s="147" t="s">
        <v>430</v>
      </c>
      <c r="AJ18" s="147" t="s">
        <v>430</v>
      </c>
      <c r="AK18" s="147" t="s">
        <v>428</v>
      </c>
      <c r="AL18" s="45" t="s">
        <v>49</v>
      </c>
    </row>
    <row r="19" spans="1:38" s="2" customFormat="1" ht="26.25" customHeight="1" thickBot="1" x14ac:dyDescent="0.3">
      <c r="A19" s="65" t="s">
        <v>53</v>
      </c>
      <c r="B19" s="65" t="s">
        <v>62</v>
      </c>
      <c r="C19" s="66" t="s">
        <v>63</v>
      </c>
      <c r="D19" s="67"/>
      <c r="E19" s="138">
        <v>0.58396316767290546</v>
      </c>
      <c r="F19" s="138">
        <v>0.17402306139882226</v>
      </c>
      <c r="G19" s="138">
        <v>2.1180998076736546</v>
      </c>
      <c r="H19" s="138" t="s">
        <v>444</v>
      </c>
      <c r="I19" s="138">
        <v>0.11197809122430011</v>
      </c>
      <c r="J19" s="138">
        <v>0.12692502398759961</v>
      </c>
      <c r="K19" s="138">
        <v>0.14196923051238372</v>
      </c>
      <c r="L19" s="138">
        <v>2.0346630378113753E-2</v>
      </c>
      <c r="M19" s="138">
        <v>0.88713179869138548</v>
      </c>
      <c r="N19" s="138">
        <v>0.1279392046649088</v>
      </c>
      <c r="O19" s="138">
        <v>1.8593109899523092E-3</v>
      </c>
      <c r="P19" s="138">
        <v>8.2932796266466848E-3</v>
      </c>
      <c r="Q19" s="138">
        <v>5.0561353295866E-3</v>
      </c>
      <c r="R19" s="138">
        <v>3.1054430402918699E-2</v>
      </c>
      <c r="S19" s="138">
        <v>2.4989098442162072E-2</v>
      </c>
      <c r="T19" s="138">
        <v>0.43099905886335599</v>
      </c>
      <c r="U19" s="138">
        <v>1.7594652617161854E-3</v>
      </c>
      <c r="V19" s="138">
        <v>0.16803625391807003</v>
      </c>
      <c r="W19" s="138">
        <v>0.15676692337762435</v>
      </c>
      <c r="X19" s="138">
        <v>3.7706178200752796E-2</v>
      </c>
      <c r="Y19" s="138">
        <v>6.911932408950161E-2</v>
      </c>
      <c r="Z19" s="138">
        <v>2.0790696089484455E-2</v>
      </c>
      <c r="AA19" s="138">
        <v>1.6509180381771314E-2</v>
      </c>
      <c r="AB19" s="138">
        <v>0.14412537876151019</v>
      </c>
      <c r="AC19" s="138">
        <v>4.7187103434965231E-4</v>
      </c>
      <c r="AD19" s="138">
        <v>0.1293839932894208</v>
      </c>
      <c r="AE19" s="55"/>
      <c r="AF19" s="147">
        <v>1769.9375073629674</v>
      </c>
      <c r="AG19" s="147">
        <v>761.08231346718117</v>
      </c>
      <c r="AH19" s="147">
        <v>3773.1777540450007</v>
      </c>
      <c r="AI19" s="147" t="s">
        <v>430</v>
      </c>
      <c r="AJ19" s="147" t="s">
        <v>430</v>
      </c>
      <c r="AK19" s="147" t="s">
        <v>428</v>
      </c>
      <c r="AL19" s="45" t="s">
        <v>49</v>
      </c>
    </row>
    <row r="20" spans="1:38" s="2" customFormat="1" ht="26.25" customHeight="1" thickBot="1" x14ac:dyDescent="0.3">
      <c r="A20" s="65" t="s">
        <v>53</v>
      </c>
      <c r="B20" s="65" t="s">
        <v>64</v>
      </c>
      <c r="C20" s="66" t="s">
        <v>65</v>
      </c>
      <c r="D20" s="67"/>
      <c r="E20" s="138">
        <v>3.7716610237688852E-2</v>
      </c>
      <c r="F20" s="138">
        <v>4.0527621584083929E-3</v>
      </c>
      <c r="G20" s="138">
        <v>0.33888332185760794</v>
      </c>
      <c r="H20" s="138" t="s">
        <v>444</v>
      </c>
      <c r="I20" s="138">
        <v>6.0172800501847147E-3</v>
      </c>
      <c r="J20" s="138">
        <v>7.8364391391097868E-3</v>
      </c>
      <c r="K20" s="138">
        <v>1.0019430045819873E-2</v>
      </c>
      <c r="L20" s="138">
        <v>3.3623681986028131E-3</v>
      </c>
      <c r="M20" s="138">
        <v>1.5075832512974022E-2</v>
      </c>
      <c r="N20" s="138">
        <v>5.8215072968987591E-3</v>
      </c>
      <c r="O20" s="138">
        <v>1.0916576270865662E-4</v>
      </c>
      <c r="P20" s="138">
        <v>4.6113605669869012E-5</v>
      </c>
      <c r="Q20" s="138">
        <v>3.6563374813526774E-4</v>
      </c>
      <c r="R20" s="138">
        <v>4.6572815185937193E-3</v>
      </c>
      <c r="S20" s="138">
        <v>2.6196359382412112E-3</v>
      </c>
      <c r="T20" s="138">
        <v>9.459650687504928E-2</v>
      </c>
      <c r="U20" s="138">
        <v>3.7428301381648338E-5</v>
      </c>
      <c r="V20" s="138">
        <v>2.9238086338369646E-3</v>
      </c>
      <c r="W20" s="138">
        <v>5.0936454489902033E-4</v>
      </c>
      <c r="X20" s="138">
        <v>6.9128045379152742E-4</v>
      </c>
      <c r="Y20" s="138">
        <v>5.4574772667752179E-3</v>
      </c>
      <c r="Z20" s="138">
        <v>6.1851409023452463E-4</v>
      </c>
      <c r="AA20" s="138">
        <v>5.4574772667752172E-4</v>
      </c>
      <c r="AB20" s="138">
        <v>7.313019537478792E-3</v>
      </c>
      <c r="AC20" s="138" t="s">
        <v>430</v>
      </c>
      <c r="AD20" s="138" t="s">
        <v>430</v>
      </c>
      <c r="AE20" s="55"/>
      <c r="AF20" s="147">
        <v>381.85112128754702</v>
      </c>
      <c r="AG20" s="147" t="s">
        <v>430</v>
      </c>
      <c r="AH20" s="147" t="s">
        <v>430</v>
      </c>
      <c r="AI20" s="147" t="s">
        <v>430</v>
      </c>
      <c r="AJ20" s="147" t="s">
        <v>430</v>
      </c>
      <c r="AK20" s="147" t="s">
        <v>428</v>
      </c>
      <c r="AL20" s="45" t="s">
        <v>49</v>
      </c>
    </row>
    <row r="21" spans="1:38" s="2" customFormat="1" ht="26.25" customHeight="1" thickBot="1" x14ac:dyDescent="0.3">
      <c r="A21" s="65" t="s">
        <v>53</v>
      </c>
      <c r="B21" s="65" t="s">
        <v>66</v>
      </c>
      <c r="C21" s="66" t="s">
        <v>67</v>
      </c>
      <c r="D21" s="67"/>
      <c r="E21" s="138">
        <v>1.5126019914771995</v>
      </c>
      <c r="F21" s="138">
        <v>0.45775567771116815</v>
      </c>
      <c r="G21" s="138">
        <v>7.5639223589200348</v>
      </c>
      <c r="H21" s="138" t="s">
        <v>444</v>
      </c>
      <c r="I21" s="138">
        <v>0.43134351426288681</v>
      </c>
      <c r="J21" s="138">
        <v>0.48763219554023374</v>
      </c>
      <c r="K21" s="138">
        <v>0.54346509449231317</v>
      </c>
      <c r="L21" s="138">
        <v>7.4228764800434527E-2</v>
      </c>
      <c r="M21" s="138">
        <v>3.2582321113159707</v>
      </c>
      <c r="N21" s="138">
        <v>0.50446400346570319</v>
      </c>
      <c r="O21" s="138">
        <v>7.2662441364077313E-3</v>
      </c>
      <c r="P21" s="138">
        <v>2.7902970645203772E-2</v>
      </c>
      <c r="Q21" s="138">
        <v>1.8591146877816458E-2</v>
      </c>
      <c r="R21" s="138">
        <v>0.11476367440503926</v>
      </c>
      <c r="S21" s="138">
        <v>9.5064622634962667E-2</v>
      </c>
      <c r="T21" s="138">
        <v>1.5245434486057321</v>
      </c>
      <c r="U21" s="138">
        <v>6.4395334685539013E-3</v>
      </c>
      <c r="V21" s="138">
        <v>0.66620366658113817</v>
      </c>
      <c r="W21" s="138">
        <v>0.64323958551822291</v>
      </c>
      <c r="X21" s="138">
        <v>0.15205132209060557</v>
      </c>
      <c r="Y21" s="138">
        <v>0.26871765772923817</v>
      </c>
      <c r="Z21" s="138">
        <v>8.323596128103776E-2</v>
      </c>
      <c r="AA21" s="138">
        <v>6.5732654257152592E-2</v>
      </c>
      <c r="AB21" s="138">
        <v>0.56973759535803403</v>
      </c>
      <c r="AC21" s="138">
        <v>2.3860617555939282E-3</v>
      </c>
      <c r="AD21" s="138">
        <v>0.52403153014818449</v>
      </c>
      <c r="AE21" s="55"/>
      <c r="AF21" s="147">
        <v>5796.92139777999</v>
      </c>
      <c r="AG21" s="147">
        <v>3082.5048896676262</v>
      </c>
      <c r="AH21" s="147">
        <v>5431.3047070705597</v>
      </c>
      <c r="AI21" s="147" t="s">
        <v>430</v>
      </c>
      <c r="AJ21" s="147" t="s">
        <v>430</v>
      </c>
      <c r="AK21" s="147" t="s">
        <v>428</v>
      </c>
      <c r="AL21" s="45" t="s">
        <v>49</v>
      </c>
    </row>
    <row r="22" spans="1:38" s="2" customFormat="1" ht="26.25" customHeight="1" thickBot="1" x14ac:dyDescent="0.3">
      <c r="A22" s="65" t="s">
        <v>53</v>
      </c>
      <c r="B22" s="69" t="s">
        <v>68</v>
      </c>
      <c r="C22" s="66" t="s">
        <v>69</v>
      </c>
      <c r="D22" s="67"/>
      <c r="E22" s="138">
        <v>3.3392436529122866</v>
      </c>
      <c r="F22" s="138">
        <v>0.44837165975141774</v>
      </c>
      <c r="G22" s="138">
        <v>2.2381952812359609</v>
      </c>
      <c r="H22" s="138" t="s">
        <v>444</v>
      </c>
      <c r="I22" s="138">
        <v>0.46840110867997181</v>
      </c>
      <c r="J22" s="138">
        <v>0.53877136710285944</v>
      </c>
      <c r="K22" s="138">
        <v>0.58695674827968236</v>
      </c>
      <c r="L22" s="138">
        <v>5.897342858597545E-2</v>
      </c>
      <c r="M22" s="138">
        <v>3.902088687411787</v>
      </c>
      <c r="N22" s="138">
        <v>3.0607168859635159E-2</v>
      </c>
      <c r="O22" s="138">
        <v>4.1467911010676884E-3</v>
      </c>
      <c r="P22" s="138">
        <v>2.4695116360702252E-2</v>
      </c>
      <c r="Q22" s="138">
        <v>4.4383288788985606E-2</v>
      </c>
      <c r="R22" s="138">
        <v>8.4476696423816541E-2</v>
      </c>
      <c r="S22" s="138">
        <v>0.11455255574851114</v>
      </c>
      <c r="T22" s="138">
        <v>0.45310661217439491</v>
      </c>
      <c r="U22" s="138">
        <v>4.1041427213683382E-2</v>
      </c>
      <c r="V22" s="138">
        <v>0.69625106907233547</v>
      </c>
      <c r="W22" s="138">
        <v>8.6168233602333631E-3</v>
      </c>
      <c r="X22" s="138">
        <v>2.8389747027300514E-3</v>
      </c>
      <c r="Y22" s="138">
        <v>2.203751310375953E-2</v>
      </c>
      <c r="Z22" s="138">
        <v>2.5704759684855847E-3</v>
      </c>
      <c r="AA22" s="138">
        <v>2.2279052260805012E-3</v>
      </c>
      <c r="AB22" s="138">
        <v>2.9674869001055669E-2</v>
      </c>
      <c r="AC22" s="138">
        <v>7.4072008160615752E-3</v>
      </c>
      <c r="AD22" s="138">
        <v>0.16585688783790054</v>
      </c>
      <c r="AE22" s="55"/>
      <c r="AF22" s="147">
        <v>3723.7151088628502</v>
      </c>
      <c r="AG22" s="147">
        <v>3959.9286659585027</v>
      </c>
      <c r="AH22" s="147">
        <v>2409.8820794146145</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8.5418838127938823E-2</v>
      </c>
      <c r="X23" s="138">
        <v>2.4594837145965751E-2</v>
      </c>
      <c r="Y23" s="138">
        <v>0.12055701809821505</v>
      </c>
      <c r="Z23" s="138">
        <v>1.7664053636031421E-2</v>
      </c>
      <c r="AA23" s="138">
        <v>1.3909597427227543E-2</v>
      </c>
      <c r="AB23" s="138">
        <v>0.1767255063074398</v>
      </c>
      <c r="AC23" s="138">
        <v>2.3482457015033408E-3</v>
      </c>
      <c r="AD23" s="138">
        <v>2.564273133456646E-2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1.2867798030090472</v>
      </c>
      <c r="F24" s="138">
        <v>0.34684232842205914</v>
      </c>
      <c r="G24" s="138">
        <v>4.633495307223515</v>
      </c>
      <c r="H24" s="138">
        <v>7.800198390946067E-2</v>
      </c>
      <c r="I24" s="138">
        <v>0.27528694795716685</v>
      </c>
      <c r="J24" s="138">
        <v>0.31491256150703678</v>
      </c>
      <c r="K24" s="138">
        <v>0.36509918466540137</v>
      </c>
      <c r="L24" s="138">
        <v>9.4832930052303227E-2</v>
      </c>
      <c r="M24" s="138">
        <v>1.4342929126909532</v>
      </c>
      <c r="N24" s="138">
        <v>0.20036704893563584</v>
      </c>
      <c r="O24" s="138">
        <v>3.5443186566129242E-2</v>
      </c>
      <c r="P24" s="138">
        <v>5.7389105402017851E-3</v>
      </c>
      <c r="Q24" s="138">
        <v>8.5001898889915332E-3</v>
      </c>
      <c r="R24" s="138">
        <v>0.14976415870287138</v>
      </c>
      <c r="S24" s="138">
        <v>6.8060431392780688E-2</v>
      </c>
      <c r="T24" s="138">
        <v>1.8179429849832869</v>
      </c>
      <c r="U24" s="138">
        <v>2.500566356366433E-3</v>
      </c>
      <c r="V24" s="138">
        <v>1.391908583283181</v>
      </c>
      <c r="W24" s="138" t="s">
        <v>429</v>
      </c>
      <c r="X24" s="138" t="s">
        <v>429</v>
      </c>
      <c r="Y24" s="138" t="s">
        <v>429</v>
      </c>
      <c r="Z24" s="138" t="s">
        <v>429</v>
      </c>
      <c r="AA24" s="138" t="s">
        <v>429</v>
      </c>
      <c r="AB24" s="138" t="s">
        <v>429</v>
      </c>
      <c r="AC24" s="138" t="s">
        <v>428</v>
      </c>
      <c r="AD24" s="138" t="s">
        <v>428</v>
      </c>
      <c r="AE24" s="55"/>
      <c r="AF24" s="147">
        <v>8631.1079838008918</v>
      </c>
      <c r="AG24" s="147">
        <v>150.59422387470721</v>
      </c>
      <c r="AH24" s="147">
        <v>2873.6078043952371</v>
      </c>
      <c r="AI24" s="147">
        <v>2544.5109528000003</v>
      </c>
      <c r="AJ24" s="147" t="s">
        <v>430</v>
      </c>
      <c r="AK24" s="147" t="s">
        <v>428</v>
      </c>
      <c r="AL24" s="45" t="s">
        <v>49</v>
      </c>
    </row>
    <row r="25" spans="1:38" s="2" customFormat="1" ht="26.25" customHeight="1" thickBot="1" x14ac:dyDescent="0.3">
      <c r="A25" s="65" t="s">
        <v>73</v>
      </c>
      <c r="B25" s="69" t="s">
        <v>74</v>
      </c>
      <c r="C25" s="71" t="s">
        <v>75</v>
      </c>
      <c r="D25" s="67"/>
      <c r="E25" s="138">
        <v>0.87816788192657302</v>
      </c>
      <c r="F25" s="138">
        <v>0.10670767311544951</v>
      </c>
      <c r="G25" s="138">
        <v>5.7556707672296564E-2</v>
      </c>
      <c r="H25" s="138" t="s">
        <v>444</v>
      </c>
      <c r="I25" s="138">
        <v>7.3742487282867936E-3</v>
      </c>
      <c r="J25" s="138">
        <v>7.3742487282867936E-3</v>
      </c>
      <c r="K25" s="138">
        <v>7.3742487282867936E-3</v>
      </c>
      <c r="L25" s="138">
        <v>3.5396393895776607E-3</v>
      </c>
      <c r="M25" s="138">
        <v>0.77689419549882999</v>
      </c>
      <c r="N25" s="138">
        <v>2.4173574703482376E-4</v>
      </c>
      <c r="O25" s="138">
        <v>1.8130181027611783E-5</v>
      </c>
      <c r="P25" s="138">
        <v>3.626036205522356E-4</v>
      </c>
      <c r="Q25" s="138">
        <v>9.06509051380589E-5</v>
      </c>
      <c r="R25" s="138">
        <v>6.0433936758705949E-4</v>
      </c>
      <c r="S25" s="138">
        <v>6.647733043457654E-4</v>
      </c>
      <c r="T25" s="138">
        <v>2.4173574703482378E-5</v>
      </c>
      <c r="U25" s="138">
        <v>3.323866521728827E-4</v>
      </c>
      <c r="V25" s="138">
        <v>8.7629208300123621E-2</v>
      </c>
      <c r="W25" s="138" t="s">
        <v>444</v>
      </c>
      <c r="X25" s="138" t="s">
        <v>444</v>
      </c>
      <c r="Y25" s="138" t="s">
        <v>444</v>
      </c>
      <c r="Z25" s="138" t="s">
        <v>444</v>
      </c>
      <c r="AA25" s="138" t="s">
        <v>444</v>
      </c>
      <c r="AB25" s="138" t="s">
        <v>444</v>
      </c>
      <c r="AC25" s="138" t="s">
        <v>428</v>
      </c>
      <c r="AD25" s="138" t="s">
        <v>428</v>
      </c>
      <c r="AE25" s="55"/>
      <c r="AF25" s="147">
        <v>3021.696837935297</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7.9815118975860161E-2</v>
      </c>
      <c r="F26" s="138">
        <v>5.9014367740999807E-3</v>
      </c>
      <c r="G26" s="138">
        <v>4.9084532971891059E-3</v>
      </c>
      <c r="H26" s="138" t="s">
        <v>444</v>
      </c>
      <c r="I26" s="138">
        <v>4.3838466592813463E-4</v>
      </c>
      <c r="J26" s="138">
        <v>4.3838466592813463E-4</v>
      </c>
      <c r="K26" s="138">
        <v>4.3838466592813463E-4</v>
      </c>
      <c r="L26" s="138">
        <v>2.1042463964550463E-4</v>
      </c>
      <c r="M26" s="138">
        <v>5.5118674346078887E-2</v>
      </c>
      <c r="N26" s="138">
        <v>0.68490400831023823</v>
      </c>
      <c r="O26" s="138">
        <v>3.3932247456170231E-6</v>
      </c>
      <c r="P26" s="138">
        <v>3.8974004346302733E-5</v>
      </c>
      <c r="Q26" s="138">
        <v>8.0128407092171919E-6</v>
      </c>
      <c r="R26" s="138">
        <v>5.7387919193523432E-5</v>
      </c>
      <c r="S26" s="138">
        <v>6.0883775263819172E-5</v>
      </c>
      <c r="T26" s="138">
        <v>4.1858594092503716E-6</v>
      </c>
      <c r="U26" s="138">
        <v>2.8549698952664302E-5</v>
      </c>
      <c r="V26" s="138">
        <v>7.5085301698533504E-3</v>
      </c>
      <c r="W26" s="138" t="s">
        <v>444</v>
      </c>
      <c r="X26" s="138" t="s">
        <v>444</v>
      </c>
      <c r="Y26" s="138" t="s">
        <v>444</v>
      </c>
      <c r="Z26" s="138" t="s">
        <v>444</v>
      </c>
      <c r="AA26" s="138" t="s">
        <v>444</v>
      </c>
      <c r="AB26" s="138" t="s">
        <v>444</v>
      </c>
      <c r="AC26" s="138" t="s">
        <v>428</v>
      </c>
      <c r="AD26" s="138" t="s">
        <v>428</v>
      </c>
      <c r="AE26" s="55"/>
      <c r="AF26" s="147">
        <v>257.86450162799451</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37.057851617292428</v>
      </c>
      <c r="F27" s="138">
        <v>30.613227744887837</v>
      </c>
      <c r="G27" s="138">
        <v>2.1977793644091173</v>
      </c>
      <c r="H27" s="138">
        <v>3.2221845164159955E-2</v>
      </c>
      <c r="I27" s="138">
        <v>0.40784235131151353</v>
      </c>
      <c r="J27" s="138">
        <v>0.40784235131151358</v>
      </c>
      <c r="K27" s="138">
        <v>0.4078423513115137</v>
      </c>
      <c r="L27" s="138">
        <v>0.20924743635222387</v>
      </c>
      <c r="M27" s="138">
        <v>232.03906255136653</v>
      </c>
      <c r="N27" s="138">
        <v>136.51456091001322</v>
      </c>
      <c r="O27" s="138">
        <v>1.7144465159461397E-4</v>
      </c>
      <c r="P27" s="138">
        <v>7.7324632809923971E-3</v>
      </c>
      <c r="Q27" s="138">
        <v>2.5936394488493438E-4</v>
      </c>
      <c r="R27" s="138">
        <v>6.009066520795088E-3</v>
      </c>
      <c r="S27" s="138">
        <v>4.2595497121002916E-3</v>
      </c>
      <c r="T27" s="138">
        <v>1.9386589809428575E-3</v>
      </c>
      <c r="U27" s="138">
        <v>1.7583858658064099E-4</v>
      </c>
      <c r="V27" s="138">
        <v>2.9145184835386577E-2</v>
      </c>
      <c r="W27" s="138">
        <v>0.48254580000000002</v>
      </c>
      <c r="X27" s="138">
        <v>1.0308407732399999E-2</v>
      </c>
      <c r="Y27" s="138">
        <v>1.6725830739999999E-2</v>
      </c>
      <c r="Z27" s="138">
        <v>7.2178679417000003E-3</v>
      </c>
      <c r="AA27" s="138">
        <v>1.84182364504E-2</v>
      </c>
      <c r="AB27" s="138">
        <v>5.2670342864499994E-2</v>
      </c>
      <c r="AC27" s="138">
        <v>4.8254610000000002E-4</v>
      </c>
      <c r="AD27" s="138">
        <v>1.001338E-4</v>
      </c>
      <c r="AE27" s="55"/>
      <c r="AF27" s="147">
        <v>41616.520697826541</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3.688435365700371</v>
      </c>
      <c r="F28" s="138">
        <v>1.0811565340571621</v>
      </c>
      <c r="G28" s="138">
        <v>1.0594112335170376</v>
      </c>
      <c r="H28" s="138">
        <v>3.292356779590474E-3</v>
      </c>
      <c r="I28" s="138">
        <v>0.79248805372883968</v>
      </c>
      <c r="J28" s="138">
        <v>0.79248805372883968</v>
      </c>
      <c r="K28" s="138">
        <v>0.79248805372883946</v>
      </c>
      <c r="L28" s="138">
        <v>0.43538770696210277</v>
      </c>
      <c r="M28" s="138">
        <v>9.2826699514777093</v>
      </c>
      <c r="N28" s="138">
        <v>5.6653917868406598</v>
      </c>
      <c r="O28" s="138">
        <v>1.5183266194224077E-5</v>
      </c>
      <c r="P28" s="138">
        <v>1.1761417223889723E-3</v>
      </c>
      <c r="Q28" s="138">
        <v>2.690025643485791E-5</v>
      </c>
      <c r="R28" s="138">
        <v>1.6209968138735976E-3</v>
      </c>
      <c r="S28" s="138">
        <v>1.0965638466345318E-3</v>
      </c>
      <c r="T28" s="138">
        <v>1.1272720408074982E-4</v>
      </c>
      <c r="U28" s="138">
        <v>2.3433980481267683E-5</v>
      </c>
      <c r="V28" s="138">
        <v>4.1141282080204749E-3</v>
      </c>
      <c r="W28" s="138">
        <v>1.8656300000000001E-2</v>
      </c>
      <c r="X28" s="138">
        <v>4.2847376141000003E-3</v>
      </c>
      <c r="Y28" s="138">
        <v>4.9665061163999998E-3</v>
      </c>
      <c r="Z28" s="138">
        <v>3.7088597448999999E-3</v>
      </c>
      <c r="AA28" s="138">
        <v>4.2698984384000006E-3</v>
      </c>
      <c r="AB28" s="138">
        <v>1.7230001913799999E-2</v>
      </c>
      <c r="AC28" s="138">
        <v>1.86563E-5</v>
      </c>
      <c r="AD28" s="138">
        <v>1.4861299999999999E-5</v>
      </c>
      <c r="AE28" s="55"/>
      <c r="AF28" s="147">
        <v>8706.5757924583122</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15.122113108176288</v>
      </c>
      <c r="F29" s="138">
        <v>0.9215594709509527</v>
      </c>
      <c r="G29" s="138">
        <v>2.1103111268338317</v>
      </c>
      <c r="H29" s="138">
        <v>4.6311109375573182E-3</v>
      </c>
      <c r="I29" s="138">
        <v>0.53476039065814918</v>
      </c>
      <c r="J29" s="138">
        <v>0.53476039065814929</v>
      </c>
      <c r="K29" s="138">
        <v>0.53476039065814929</v>
      </c>
      <c r="L29" s="138">
        <v>0.26737745988908912</v>
      </c>
      <c r="M29" s="138">
        <v>3.2843417671979722</v>
      </c>
      <c r="N29" s="138">
        <v>0.7903328556869087</v>
      </c>
      <c r="O29" s="138">
        <v>1.8472254687160469E-5</v>
      </c>
      <c r="P29" s="138">
        <v>1.8976274993245639E-3</v>
      </c>
      <c r="Q29" s="138">
        <v>3.6461057394205371E-5</v>
      </c>
      <c r="R29" s="138">
        <v>3.006367098325267E-3</v>
      </c>
      <c r="S29" s="138">
        <v>2.0173653219751437E-3</v>
      </c>
      <c r="T29" s="138">
        <v>8.1140798450375382E-5</v>
      </c>
      <c r="U29" s="138">
        <v>3.5977605414089803E-5</v>
      </c>
      <c r="V29" s="138">
        <v>6.4614654151326969E-3</v>
      </c>
      <c r="W29" s="138">
        <v>0.1012637</v>
      </c>
      <c r="X29" s="138">
        <v>1.4466247534E-3</v>
      </c>
      <c r="Y29" s="138">
        <v>8.7601165621000003E-3</v>
      </c>
      <c r="Z29" s="138">
        <v>9.7888274979000007E-3</v>
      </c>
      <c r="AA29" s="138">
        <v>2.2503051721000002E-3</v>
      </c>
      <c r="AB29" s="138">
        <v>2.22458739855E-2</v>
      </c>
      <c r="AC29" s="138">
        <v>1.7520199999999999E-5</v>
      </c>
      <c r="AD29" s="138">
        <v>1.7520199999999999E-5</v>
      </c>
      <c r="AE29" s="55"/>
      <c r="AF29" s="147">
        <v>15369.657288792136</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2.8030250375978259E-2</v>
      </c>
      <c r="F30" s="138">
        <v>0.21272426554070187</v>
      </c>
      <c r="G30" s="138">
        <v>5.810311925386248E-3</v>
      </c>
      <c r="H30" s="138">
        <v>1.6439529891640881E-4</v>
      </c>
      <c r="I30" s="138">
        <v>3.9828956888668882E-3</v>
      </c>
      <c r="J30" s="138">
        <v>3.9828956888668873E-3</v>
      </c>
      <c r="K30" s="138">
        <v>3.9828956888668882E-3</v>
      </c>
      <c r="L30" s="138">
        <v>5.1117583463001462E-4</v>
      </c>
      <c r="M30" s="138">
        <v>1.6414758430253313</v>
      </c>
      <c r="N30" s="138">
        <v>0.47482139794743206</v>
      </c>
      <c r="O30" s="138">
        <v>5.1716975650296933E-5</v>
      </c>
      <c r="P30" s="138">
        <v>2.5274856875430175E-5</v>
      </c>
      <c r="Q30" s="138">
        <v>8.7154678880793712E-7</v>
      </c>
      <c r="R30" s="138">
        <v>2.3361172238710692E-4</v>
      </c>
      <c r="S30" s="138">
        <v>8.7375830237917621E-3</v>
      </c>
      <c r="T30" s="138">
        <v>3.6429704923128032E-4</v>
      </c>
      <c r="U30" s="138">
        <v>5.1492695192148877E-5</v>
      </c>
      <c r="V30" s="138">
        <v>5.1444232596817661E-3</v>
      </c>
      <c r="W30" s="138">
        <v>2.4085999999999999E-3</v>
      </c>
      <c r="X30" s="138">
        <v>3.6702596400000005E-5</v>
      </c>
      <c r="Y30" s="138">
        <v>6.7288093500000003E-5</v>
      </c>
      <c r="Z30" s="138">
        <v>2.2939122700000003E-5</v>
      </c>
      <c r="AA30" s="138">
        <v>7.8757654700000002E-5</v>
      </c>
      <c r="AB30" s="138">
        <v>2.0568746730000004E-4</v>
      </c>
      <c r="AC30" s="138">
        <v>2.4086000000000001E-6</v>
      </c>
      <c r="AD30" s="138">
        <v>2.4086000000000001E-6</v>
      </c>
      <c r="AE30" s="55"/>
      <c r="AF30" s="147">
        <v>130.88053508020371</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6.0009118518632425</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0.23664860389388412</v>
      </c>
      <c r="J32" s="138">
        <v>0.45764048079636444</v>
      </c>
      <c r="K32" s="138">
        <v>0.58364686882639016</v>
      </c>
      <c r="L32" s="138">
        <v>5.3414538244602683E-2</v>
      </c>
      <c r="M32" s="138" t="s">
        <v>428</v>
      </c>
      <c r="N32" s="138">
        <v>1.7699300373743061</v>
      </c>
      <c r="O32" s="138">
        <v>7.7481580812718961E-3</v>
      </c>
      <c r="P32" s="138">
        <v>0</v>
      </c>
      <c r="Q32" s="138">
        <v>2.0230266786234449E-2</v>
      </c>
      <c r="R32" s="138">
        <v>0.66064089192441811</v>
      </c>
      <c r="S32" s="138">
        <v>14.505260576854782</v>
      </c>
      <c r="T32" s="138">
        <v>0.10146182034529735</v>
      </c>
      <c r="U32" s="138">
        <v>1.1672937376527793E-2</v>
      </c>
      <c r="V32" s="138">
        <v>4.690030376801853</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21489.259757506028</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0.11084810907406169</v>
      </c>
      <c r="J33" s="138">
        <v>0.20527427606307719</v>
      </c>
      <c r="K33" s="138">
        <v>0.41054855212615438</v>
      </c>
      <c r="L33" s="138">
        <v>4.3518146525372359E-3</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21489.259757506028</v>
      </c>
      <c r="AL33" s="45" t="s">
        <v>413</v>
      </c>
    </row>
    <row r="34" spans="1:38" s="2" customFormat="1" ht="26.25" customHeight="1" thickBot="1" x14ac:dyDescent="0.3">
      <c r="A34" s="65" t="s">
        <v>70</v>
      </c>
      <c r="B34" s="65" t="s">
        <v>93</v>
      </c>
      <c r="C34" s="66" t="s">
        <v>94</v>
      </c>
      <c r="D34" s="67"/>
      <c r="E34" s="138">
        <v>2.1985305491105951</v>
      </c>
      <c r="F34" s="138">
        <v>0.19509860788863112</v>
      </c>
      <c r="G34" s="138">
        <v>0.25146448336799998</v>
      </c>
      <c r="H34" s="138">
        <v>2.9369682907965972E-4</v>
      </c>
      <c r="I34" s="138">
        <v>5.7480665119876262E-2</v>
      </c>
      <c r="J34" s="138">
        <v>6.0417633410672862E-2</v>
      </c>
      <c r="K34" s="138">
        <v>6.3774168600154668E-2</v>
      </c>
      <c r="L34" s="138">
        <v>4.1453209590100543E-2</v>
      </c>
      <c r="M34" s="138">
        <v>0.44893658159319405</v>
      </c>
      <c r="N34" s="138" t="s">
        <v>444</v>
      </c>
      <c r="O34" s="138">
        <v>4.1956689868522819E-4</v>
      </c>
      <c r="P34" s="138" t="s">
        <v>444</v>
      </c>
      <c r="Q34" s="138" t="s">
        <v>444</v>
      </c>
      <c r="R34" s="138">
        <v>2.0978344934261409E-3</v>
      </c>
      <c r="S34" s="138">
        <v>7.1326372776488789E-2</v>
      </c>
      <c r="T34" s="138">
        <v>2.9369682907965972E-3</v>
      </c>
      <c r="U34" s="138">
        <v>4.1956689868522819E-4</v>
      </c>
      <c r="V34" s="138">
        <v>4.1956689868522815E-2</v>
      </c>
      <c r="W34" s="138">
        <v>1.8763420562011027E-2</v>
      </c>
      <c r="X34" s="138">
        <v>1.2587006960556844E-3</v>
      </c>
      <c r="Y34" s="138">
        <v>2.0978344934261409E-3</v>
      </c>
      <c r="Z34" s="138">
        <v>1.8137973209943997E-3</v>
      </c>
      <c r="AA34" s="138">
        <v>4.1696490137802292E-4</v>
      </c>
      <c r="AB34" s="138">
        <v>5.5872974118542484E-3</v>
      </c>
      <c r="AC34" s="138" t="s">
        <v>428</v>
      </c>
      <c r="AD34" s="138" t="s">
        <v>428</v>
      </c>
      <c r="AE34" s="55"/>
      <c r="AF34" s="147">
        <v>1817.0712000000001</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2.2441634812991125</v>
      </c>
      <c r="F36" s="138">
        <v>4.5649999999999989E-2</v>
      </c>
      <c r="G36" s="138">
        <v>1.1606645851335358</v>
      </c>
      <c r="H36" s="138" t="s">
        <v>444</v>
      </c>
      <c r="I36" s="138">
        <v>9.4571335296517886E-2</v>
      </c>
      <c r="J36" s="138">
        <v>0.11125261487688529</v>
      </c>
      <c r="K36" s="138">
        <v>0.11125261487688529</v>
      </c>
      <c r="L36" s="138">
        <v>1.4733489084667558E-2</v>
      </c>
      <c r="M36" s="138">
        <v>0.10028000000000001</v>
      </c>
      <c r="N36" s="138">
        <v>4.5100000000000001E-3</v>
      </c>
      <c r="O36" s="138">
        <v>4.7000000000000004E-4</v>
      </c>
      <c r="P36" s="138">
        <v>6.0999999999999997E-4</v>
      </c>
      <c r="Q36" s="138">
        <v>1.3880000000000002E-2</v>
      </c>
      <c r="R36" s="138">
        <v>1.4749999999999999E-2</v>
      </c>
      <c r="S36" s="138">
        <v>3.116E-2</v>
      </c>
      <c r="T36" s="138">
        <v>0.64700000000000002</v>
      </c>
      <c r="U36" s="138">
        <v>4.8999999999999998E-3</v>
      </c>
      <c r="V36" s="138">
        <v>3.2399999999999998E-2</v>
      </c>
      <c r="W36" s="138">
        <v>1.031E-2</v>
      </c>
      <c r="X36" s="138">
        <v>1.1400000000000001E-4</v>
      </c>
      <c r="Y36" s="138">
        <v>6.1399999999999996E-4</v>
      </c>
      <c r="Z36" s="138">
        <v>4.7000000000000004E-4</v>
      </c>
      <c r="AA36" s="138">
        <v>1.8699999999999999E-4</v>
      </c>
      <c r="AB36" s="138">
        <v>1.3849999999999999E-3</v>
      </c>
      <c r="AC36" s="138">
        <v>3.3600000000000006E-3</v>
      </c>
      <c r="AD36" s="138">
        <v>1.1666000000000001E-2</v>
      </c>
      <c r="AE36" s="55"/>
      <c r="AF36" s="147">
        <v>1127.8736784</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6.3898303415697619E-2</v>
      </c>
      <c r="F37" s="138">
        <v>2.1299434471899205E-3</v>
      </c>
      <c r="G37" s="138">
        <v>7.3984177537466474E-5</v>
      </c>
      <c r="H37" s="138" t="s">
        <v>444</v>
      </c>
      <c r="I37" s="138">
        <v>2.6624293089874007E-4</v>
      </c>
      <c r="J37" s="138">
        <v>2.6624293089874007E-4</v>
      </c>
      <c r="K37" s="138">
        <v>2.6624293089874007E-4</v>
      </c>
      <c r="L37" s="138">
        <v>6.6560732724685017E-6</v>
      </c>
      <c r="M37" s="138">
        <v>6.389830341569762E-3</v>
      </c>
      <c r="N37" s="138">
        <v>1.9968219817405508E-6</v>
      </c>
      <c r="O37" s="138">
        <v>3.3280366362342511E-7</v>
      </c>
      <c r="P37" s="138">
        <v>1.3312146544937006E-4</v>
      </c>
      <c r="Q37" s="138">
        <v>1.5974575853924404E-4</v>
      </c>
      <c r="R37" s="138">
        <v>1.0117231374152123E-6</v>
      </c>
      <c r="S37" s="138">
        <v>1.0117231374152124E-7</v>
      </c>
      <c r="T37" s="138">
        <v>6.7891947379178722E-7</v>
      </c>
      <c r="U37" s="138">
        <v>1.4643361199430703E-5</v>
      </c>
      <c r="V37" s="138">
        <v>1.9968219817405508E-6</v>
      </c>
      <c r="W37" s="138" t="s">
        <v>428</v>
      </c>
      <c r="X37" s="138" t="s">
        <v>444</v>
      </c>
      <c r="Y37" s="138" t="s">
        <v>444</v>
      </c>
      <c r="Z37" s="138" t="s">
        <v>444</v>
      </c>
      <c r="AA37" s="138" t="s">
        <v>444</v>
      </c>
      <c r="AB37" s="138" t="s">
        <v>444</v>
      </c>
      <c r="AC37" s="138" t="s">
        <v>444</v>
      </c>
      <c r="AD37" s="138" t="s">
        <v>444</v>
      </c>
      <c r="AE37" s="55"/>
      <c r="AF37" s="147" t="s">
        <v>430</v>
      </c>
      <c r="AG37" s="147" t="s">
        <v>428</v>
      </c>
      <c r="AH37" s="147">
        <v>1331.2146544937004</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2.9093660442599454</v>
      </c>
      <c r="F39" s="138">
        <v>0.45827968917266182</v>
      </c>
      <c r="G39" s="138">
        <v>11.397116526031867</v>
      </c>
      <c r="H39" s="138" t="s">
        <v>430</v>
      </c>
      <c r="I39" s="138">
        <v>0.53743149462150197</v>
      </c>
      <c r="J39" s="138">
        <v>0.66683953572890919</v>
      </c>
      <c r="K39" s="138">
        <v>0.8169412605616726</v>
      </c>
      <c r="L39" s="138">
        <v>0.22601535158196007</v>
      </c>
      <c r="M39" s="138">
        <v>2.3376312302466253</v>
      </c>
      <c r="N39" s="138">
        <v>0.55777849280225866</v>
      </c>
      <c r="O39" s="138">
        <v>9.4887117900669792E-3</v>
      </c>
      <c r="P39" s="138">
        <v>1.3574814583514333E-2</v>
      </c>
      <c r="Q39" s="138">
        <v>2.9332119030581555E-2</v>
      </c>
      <c r="R39" s="138">
        <v>0.31831827108779637</v>
      </c>
      <c r="S39" s="138">
        <v>0.19255740508918454</v>
      </c>
      <c r="T39" s="138">
        <v>6.1080905481632897</v>
      </c>
      <c r="U39" s="138">
        <v>5.0591007826543887E-3</v>
      </c>
      <c r="V39" s="138">
        <v>0.46370494180277311</v>
      </c>
      <c r="W39" s="138">
        <v>0.41768940936974702</v>
      </c>
      <c r="X39" s="138">
        <v>0.10662449319895895</v>
      </c>
      <c r="Y39" s="138">
        <v>0.43177538422390405</v>
      </c>
      <c r="Z39" s="138">
        <v>7.2177355450208952E-2</v>
      </c>
      <c r="AA39" s="138">
        <v>6.0393256289795319E-2</v>
      </c>
      <c r="AB39" s="138">
        <v>0.67097048916286728</v>
      </c>
      <c r="AC39" s="138">
        <v>5.9997683053396112E-3</v>
      </c>
      <c r="AD39" s="138">
        <v>0.23209440417931898</v>
      </c>
      <c r="AE39" s="55"/>
      <c r="AF39" s="147">
        <v>23826.011718663147</v>
      </c>
      <c r="AG39" s="147">
        <v>1365.243288453998</v>
      </c>
      <c r="AH39" s="147">
        <v>4067.9143286143276</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4.8507261921301348</v>
      </c>
      <c r="F41" s="138">
        <v>35.071082869576969</v>
      </c>
      <c r="G41" s="138">
        <v>26.757631768753843</v>
      </c>
      <c r="H41" s="138">
        <v>0.39957620890947837</v>
      </c>
      <c r="I41" s="138">
        <v>20.408039967652496</v>
      </c>
      <c r="J41" s="138">
        <v>20.445452777025295</v>
      </c>
      <c r="K41" s="138">
        <v>21.736188834981544</v>
      </c>
      <c r="L41" s="138">
        <v>1.9762403088620739</v>
      </c>
      <c r="M41" s="138">
        <v>290.47353394161053</v>
      </c>
      <c r="N41" s="138">
        <v>5.7060769506346567</v>
      </c>
      <c r="O41" s="138">
        <v>5.4024492892262473E-2</v>
      </c>
      <c r="P41" s="138">
        <v>0.17875051929321789</v>
      </c>
      <c r="Q41" s="138">
        <v>8.6149113253905299E-2</v>
      </c>
      <c r="R41" s="138">
        <v>0.61124650915776602</v>
      </c>
      <c r="S41" s="138">
        <v>1.1440433863406525</v>
      </c>
      <c r="T41" s="138">
        <v>0.56935190076082032</v>
      </c>
      <c r="U41" s="138">
        <v>6.7875247485723902</v>
      </c>
      <c r="V41" s="138">
        <v>12.274194236866634</v>
      </c>
      <c r="W41" s="138">
        <v>30.755473186390248</v>
      </c>
      <c r="X41" s="138">
        <v>6.3069745051783057</v>
      </c>
      <c r="Y41" s="138">
        <v>10.472729131981422</v>
      </c>
      <c r="Z41" s="138">
        <v>5.8762924169306832</v>
      </c>
      <c r="AA41" s="138">
        <v>4.7723887753591621</v>
      </c>
      <c r="AB41" s="138">
        <v>27.42838482944957</v>
      </c>
      <c r="AC41" s="138">
        <v>4.441666617160013E-2</v>
      </c>
      <c r="AD41" s="138">
        <v>9.6142878042797673</v>
      </c>
      <c r="AE41" s="55"/>
      <c r="AF41" s="147">
        <v>16270.759083172892</v>
      </c>
      <c r="AG41" s="147">
        <v>56553.973916774397</v>
      </c>
      <c r="AH41" s="147">
        <v>4909.5444006259195</v>
      </c>
      <c r="AI41" s="147">
        <v>1870.6404686400001</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9.0081179136000014E-2</v>
      </c>
      <c r="F43" s="138">
        <v>9.0081179136000007E-3</v>
      </c>
      <c r="G43" s="138">
        <v>0.1246633438063104</v>
      </c>
      <c r="H43" s="138" t="s">
        <v>444</v>
      </c>
      <c r="I43" s="138">
        <v>1.4863394557440002E-2</v>
      </c>
      <c r="J43" s="138">
        <v>1.9367453514240001E-2</v>
      </c>
      <c r="K43" s="138">
        <v>2.4772324262400006E-2</v>
      </c>
      <c r="L43" s="138">
        <v>8.3235009521664023E-3</v>
      </c>
      <c r="M43" s="138">
        <v>3.6032471654400003E-2</v>
      </c>
      <c r="N43" s="138">
        <v>1.4412988661760001E-2</v>
      </c>
      <c r="O43" s="138">
        <v>2.7024353740800003E-4</v>
      </c>
      <c r="P43" s="138">
        <v>9.0081179136000027E-5</v>
      </c>
      <c r="Q43" s="138">
        <v>9.0081179136000005E-4</v>
      </c>
      <c r="R43" s="138">
        <v>1.1530390929408003E-2</v>
      </c>
      <c r="S43" s="138">
        <v>6.4858448977920015E-3</v>
      </c>
      <c r="T43" s="138">
        <v>0.23421106575360001</v>
      </c>
      <c r="U43" s="138">
        <v>9.0081179136000027E-5</v>
      </c>
      <c r="V43" s="138">
        <v>7.2064943308800004E-3</v>
      </c>
      <c r="W43" s="138">
        <v>5.404870748160001E-3</v>
      </c>
      <c r="X43" s="138">
        <v>1.7115424035840001E-3</v>
      </c>
      <c r="Y43" s="138">
        <v>1.3512176870400003E-2</v>
      </c>
      <c r="Z43" s="138">
        <v>1.5313800453120002E-3</v>
      </c>
      <c r="AA43" s="138">
        <v>1.3512176870400002E-3</v>
      </c>
      <c r="AB43" s="138">
        <v>1.8106317006336001E-2</v>
      </c>
      <c r="AC43" s="138">
        <v>1.9817859409920001E-4</v>
      </c>
      <c r="AD43" s="138">
        <v>1.1710553287680003E-7</v>
      </c>
      <c r="AE43" s="55"/>
      <c r="AF43" s="147">
        <v>900.81179136000014</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6.5202025075200014</v>
      </c>
      <c r="F44" s="138">
        <v>1.2897565574400005</v>
      </c>
      <c r="G44" s="138">
        <v>1.1219700942567936</v>
      </c>
      <c r="H44" s="138">
        <v>1.3104E-3</v>
      </c>
      <c r="I44" s="138">
        <v>0.87346336896000021</v>
      </c>
      <c r="J44" s="138">
        <v>0.87346336896000021</v>
      </c>
      <c r="K44" s="138">
        <v>0.87346336896000021</v>
      </c>
      <c r="L44" s="138">
        <v>0.48913948661760021</v>
      </c>
      <c r="M44" s="138">
        <v>3.4313021683200016</v>
      </c>
      <c r="N44" s="138" t="s">
        <v>444</v>
      </c>
      <c r="O44" s="138">
        <v>1.8720000000000004E-3</v>
      </c>
      <c r="P44" s="138" t="s">
        <v>444</v>
      </c>
      <c r="Q44" s="138" t="s">
        <v>444</v>
      </c>
      <c r="R44" s="138">
        <v>9.360000000000002E-3</v>
      </c>
      <c r="S44" s="138">
        <v>0.31824000000000002</v>
      </c>
      <c r="T44" s="138">
        <v>1.3104000000000003E-2</v>
      </c>
      <c r="U44" s="138">
        <v>1.8720000000000004E-3</v>
      </c>
      <c r="V44" s="138">
        <v>0.18720000000000003</v>
      </c>
      <c r="W44" s="138" t="s">
        <v>444</v>
      </c>
      <c r="X44" s="138">
        <v>5.6160000000000003E-3</v>
      </c>
      <c r="Y44" s="138">
        <v>9.360000000000002E-3</v>
      </c>
      <c r="Z44" s="138" t="s">
        <v>444</v>
      </c>
      <c r="AA44" s="138" t="s">
        <v>444</v>
      </c>
      <c r="AB44" s="138">
        <v>1.4976000000000003E-2</v>
      </c>
      <c r="AC44" s="138" t="s">
        <v>429</v>
      </c>
      <c r="AD44" s="138" t="s">
        <v>429</v>
      </c>
      <c r="AE44" s="55"/>
      <c r="AF44" s="147">
        <v>8107.3061222400011</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1.9771599648838956</v>
      </c>
      <c r="F45" s="138">
        <v>4.7922852334443447E-2</v>
      </c>
      <c r="G45" s="138">
        <v>0.16412700595460902</v>
      </c>
      <c r="H45" s="138" t="s">
        <v>444</v>
      </c>
      <c r="I45" s="138">
        <v>2.9301401141631135E-2</v>
      </c>
      <c r="J45" s="138">
        <v>2.9301401141631135E-2</v>
      </c>
      <c r="K45" s="138">
        <v>2.9301401141631135E-2</v>
      </c>
      <c r="L45" s="138">
        <v>9.0834343539056527E-3</v>
      </c>
      <c r="M45" s="138">
        <v>0.10515643026529306</v>
      </c>
      <c r="N45" s="138">
        <v>3.5599833162729428E-3</v>
      </c>
      <c r="O45" s="138">
        <v>2.7384487048253401E-4</v>
      </c>
      <c r="P45" s="138">
        <v>8.2153461144760193E-4</v>
      </c>
      <c r="Q45" s="138">
        <v>1.095379481930136E-3</v>
      </c>
      <c r="R45" s="138">
        <v>1.3692243524126701E-3</v>
      </c>
      <c r="S45" s="138">
        <v>2.4098348602462995E-2</v>
      </c>
      <c r="T45" s="138">
        <v>2.73844870482534E-2</v>
      </c>
      <c r="U45" s="138">
        <v>2.7384487048253401E-3</v>
      </c>
      <c r="V45" s="138">
        <v>3.2861384457904076E-2</v>
      </c>
      <c r="W45" s="138">
        <v>3.5599833162729428E-3</v>
      </c>
      <c r="X45" s="138">
        <v>5.4768974096506813E-5</v>
      </c>
      <c r="Y45" s="138">
        <v>2.7384487048253401E-4</v>
      </c>
      <c r="Z45" s="138">
        <v>2.7384487048253401E-4</v>
      </c>
      <c r="AA45" s="138">
        <v>2.7384487048253407E-5</v>
      </c>
      <c r="AB45" s="138">
        <v>6.2984320210982816E-4</v>
      </c>
      <c r="AC45" s="138">
        <v>2.1907589638602721E-3</v>
      </c>
      <c r="AD45" s="138">
        <v>1.0406105078336293E-3</v>
      </c>
      <c r="AE45" s="55"/>
      <c r="AF45" s="147">
        <v>1185.9744631448011</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v>0.02</v>
      </c>
      <c r="G48" s="138" t="s">
        <v>444</v>
      </c>
      <c r="H48" s="138" t="s">
        <v>428</v>
      </c>
      <c r="I48" s="138">
        <v>1.347751096912967E-2</v>
      </c>
      <c r="J48" s="138">
        <v>0.13457510969129671</v>
      </c>
      <c r="K48" s="138">
        <v>0.33603777422824183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2.5000000000000001E-2</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1.5898125494554463</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1.8041854511999997</v>
      </c>
      <c r="AL52" s="45" t="s">
        <v>132</v>
      </c>
    </row>
    <row r="53" spans="1:38" s="2" customFormat="1" ht="26.25" customHeight="1" thickBot="1" x14ac:dyDescent="0.3">
      <c r="A53" s="65" t="s">
        <v>119</v>
      </c>
      <c r="B53" s="69" t="s">
        <v>133</v>
      </c>
      <c r="C53" s="71" t="s">
        <v>134</v>
      </c>
      <c r="D53" s="68"/>
      <c r="E53" s="138" t="s">
        <v>428</v>
      </c>
      <c r="F53" s="138">
        <v>1.785046130127083</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0.88497097667371694</v>
      </c>
      <c r="AL53" s="45" t="s">
        <v>135</v>
      </c>
    </row>
    <row r="54" spans="1:38" s="2" customFormat="1" ht="37.5" customHeight="1" thickBot="1" x14ac:dyDescent="0.3">
      <c r="A54" s="65" t="s">
        <v>119</v>
      </c>
      <c r="B54" s="69" t="s">
        <v>136</v>
      </c>
      <c r="C54" s="71" t="s">
        <v>137</v>
      </c>
      <c r="D54" s="68"/>
      <c r="E54" s="138" t="s">
        <v>428</v>
      </c>
      <c r="F54" s="138">
        <v>5.8040878247578552E-3</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0.20933393610608797</v>
      </c>
      <c r="J57" s="138">
        <v>0.37680108499095838</v>
      </c>
      <c r="K57" s="138">
        <v>0.41866787221217594</v>
      </c>
      <c r="L57" s="138">
        <v>6.2800180831826397E-3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1610.2610469699075</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7.6566599999999992E-3</v>
      </c>
      <c r="J58" s="138">
        <v>5.1044400000000004E-2</v>
      </c>
      <c r="K58" s="138">
        <v>0.10208880000000001</v>
      </c>
      <c r="L58" s="138">
        <v>3.5220636000000005E-5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255.22200000000001</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0.54151678793546865</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63.877571134513893</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5.2214396150558923E-2</v>
      </c>
      <c r="J61" s="138">
        <v>0.52214396150558917</v>
      </c>
      <c r="K61" s="138">
        <v>1.7394579674443185</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5191317.1839069594</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0.16618074000000002</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0.96</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338.8</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0.23699999999999999</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7.1731600000000005E-3</v>
      </c>
      <c r="J71" s="138">
        <v>5.7385280000000004E-2</v>
      </c>
      <c r="K71" s="138">
        <v>0.17932900000000002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5.8680000000000001E-5</v>
      </c>
      <c r="K72" s="138" t="s">
        <v>429</v>
      </c>
      <c r="L72" s="138" t="s">
        <v>429</v>
      </c>
      <c r="M72" s="138" t="s">
        <v>429</v>
      </c>
      <c r="N72" s="138">
        <v>1.7531555555555558</v>
      </c>
      <c r="O72" s="138">
        <v>0.215975</v>
      </c>
      <c r="P72" s="138">
        <v>3.2600000000000004E-2</v>
      </c>
      <c r="Q72" s="138">
        <v>0.13040000000000002</v>
      </c>
      <c r="R72" s="138">
        <v>1.4280611111111112</v>
      </c>
      <c r="S72" s="138">
        <v>2.2820000000000003E-2</v>
      </c>
      <c r="T72" s="138">
        <v>2.6940277777777784</v>
      </c>
      <c r="U72" s="138">
        <v>6.5200000000000006E-3</v>
      </c>
      <c r="V72" s="138">
        <v>27.746222222222222</v>
      </c>
      <c r="W72" s="138">
        <v>0.74387365908340075</v>
      </c>
      <c r="X72" s="138" t="s">
        <v>428</v>
      </c>
      <c r="Y72" s="138" t="s">
        <v>445</v>
      </c>
      <c r="Z72" s="138" t="s">
        <v>428</v>
      </c>
      <c r="AA72" s="138" t="s">
        <v>428</v>
      </c>
      <c r="AB72" s="138" t="s">
        <v>428</v>
      </c>
      <c r="AC72" s="138" t="s">
        <v>429</v>
      </c>
      <c r="AD72" s="138">
        <v>0.618931751902834</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1.4999999999999999E-2</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7.9266138000000019</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3505.8</v>
      </c>
      <c r="AL82" s="45" t="s">
        <v>219</v>
      </c>
    </row>
    <row r="83" spans="1:38" s="2" customFormat="1" ht="26.25" customHeight="1" thickBot="1" x14ac:dyDescent="0.3">
      <c r="A83" s="65" t="s">
        <v>53</v>
      </c>
      <c r="B83" s="76" t="s">
        <v>211</v>
      </c>
      <c r="C83" s="77" t="s">
        <v>212</v>
      </c>
      <c r="D83" s="67"/>
      <c r="E83" s="138" t="s">
        <v>444</v>
      </c>
      <c r="F83" s="138">
        <v>3.5200000000000002E-2</v>
      </c>
      <c r="G83" s="138" t="s">
        <v>444</v>
      </c>
      <c r="H83" s="138" t="s">
        <v>428</v>
      </c>
      <c r="I83" s="138">
        <v>0.22</v>
      </c>
      <c r="J83" s="138">
        <v>4.4000000000000004</v>
      </c>
      <c r="K83" s="138">
        <v>33</v>
      </c>
      <c r="L83" s="138">
        <v>1.2540000000000001E-2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7.2328807566379956</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1.4851747921761498</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1.218</v>
      </c>
      <c r="AL86" s="45" t="s">
        <v>219</v>
      </c>
    </row>
    <row r="87" spans="1:38" s="2" customFormat="1" ht="26.25" customHeight="1" thickBot="1" x14ac:dyDescent="0.3">
      <c r="A87" s="65" t="s">
        <v>208</v>
      </c>
      <c r="B87" s="71" t="s">
        <v>220</v>
      </c>
      <c r="C87" s="75" t="s">
        <v>221</v>
      </c>
      <c r="D87" s="67"/>
      <c r="E87" s="138" t="s">
        <v>428</v>
      </c>
      <c r="F87" s="138">
        <v>0.28175948300671838</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0.45020724621912256</v>
      </c>
      <c r="AL87" s="45" t="s">
        <v>219</v>
      </c>
    </row>
    <row r="88" spans="1:38" s="2" customFormat="1" ht="26.25" customHeight="1" thickBot="1" x14ac:dyDescent="0.3">
      <c r="A88" s="65" t="s">
        <v>208</v>
      </c>
      <c r="B88" s="71" t="s">
        <v>222</v>
      </c>
      <c r="C88" s="75" t="s">
        <v>223</v>
      </c>
      <c r="D88" s="67"/>
      <c r="E88" s="138" t="s">
        <v>444</v>
      </c>
      <c r="F88" s="138">
        <v>3.0231237200000001</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2.9119999999999999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1.3228751820651894</v>
      </c>
      <c r="G90" s="138" t="s">
        <v>428</v>
      </c>
      <c r="H90" s="138" t="s">
        <v>428</v>
      </c>
      <c r="I90" s="138">
        <v>1.2E-2</v>
      </c>
      <c r="J90" s="138">
        <v>1.7999999999999999E-2</v>
      </c>
      <c r="K90" s="138">
        <v>2.1999999999999999E-2</v>
      </c>
      <c r="L90" s="138" t="s">
        <v>428</v>
      </c>
      <c r="M90" s="138" t="s">
        <v>428</v>
      </c>
      <c r="N90" s="138">
        <v>1.0615308388490435E-4</v>
      </c>
      <c r="O90" s="138">
        <v>1.4580062123950717E-2</v>
      </c>
      <c r="P90" s="138" t="s">
        <v>430</v>
      </c>
      <c r="Q90" s="138" t="s">
        <v>430</v>
      </c>
      <c r="R90" s="138">
        <v>6.138973525873985E-2</v>
      </c>
      <c r="S90" s="138">
        <v>2.4875632307968538</v>
      </c>
      <c r="T90" s="138">
        <v>0.10196451340631327</v>
      </c>
      <c r="U90" s="138">
        <v>1.4516114483056198E-2</v>
      </c>
      <c r="V90" s="138">
        <v>1.4394613965356606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20</v>
      </c>
      <c r="AL90" s="148" t="s">
        <v>439</v>
      </c>
    </row>
    <row r="91" spans="1:38" s="2" customFormat="1" ht="26.25" customHeight="1" thickBot="1" x14ac:dyDescent="0.3">
      <c r="A91" s="65" t="s">
        <v>208</v>
      </c>
      <c r="B91" s="69" t="s">
        <v>404</v>
      </c>
      <c r="C91" s="71" t="s">
        <v>228</v>
      </c>
      <c r="D91" s="67"/>
      <c r="E91" s="138">
        <v>1.2610261571571911E-2</v>
      </c>
      <c r="F91" s="138">
        <v>3.3876815764E-2</v>
      </c>
      <c r="G91" s="138">
        <v>1.3294727133527097E-4</v>
      </c>
      <c r="H91" s="138">
        <v>2.9047269715000001E-2</v>
      </c>
      <c r="I91" s="138">
        <v>0.19126875367786556</v>
      </c>
      <c r="J91" s="138">
        <v>0.19338094244563586</v>
      </c>
      <c r="K91" s="138">
        <v>0.19381720319362675</v>
      </c>
      <c r="L91" s="138">
        <v>7.5592894679999995E-2</v>
      </c>
      <c r="M91" s="138">
        <v>0.38597850897822755</v>
      </c>
      <c r="N91" s="138">
        <v>3.4513463816838563E-2</v>
      </c>
      <c r="O91" s="138">
        <v>3.7861600307409336E-2</v>
      </c>
      <c r="P91" s="138">
        <v>2.509269690765048E-6</v>
      </c>
      <c r="Q91" s="138">
        <v>5.8549626117851127E-5</v>
      </c>
      <c r="R91" s="138">
        <v>6.867474943146448E-4</v>
      </c>
      <c r="S91" s="138">
        <v>5.7342337562801424E-2</v>
      </c>
      <c r="T91" s="138">
        <v>2.0218891928297393E-2</v>
      </c>
      <c r="U91" s="138" t="s">
        <v>444</v>
      </c>
      <c r="V91" s="138">
        <v>3.0344015241910747E-2</v>
      </c>
      <c r="W91" s="138">
        <v>6.9993421000000007E-4</v>
      </c>
      <c r="X91" s="138">
        <v>7.7692697310000004E-4</v>
      </c>
      <c r="Y91" s="138">
        <v>3.1497039450000002E-4</v>
      </c>
      <c r="Z91" s="138">
        <v>3.1497039450000002E-4</v>
      </c>
      <c r="AA91" s="138">
        <v>3.1497039450000002E-4</v>
      </c>
      <c r="AB91" s="138">
        <v>1.7218381566000002E-3</v>
      </c>
      <c r="AC91" s="138" t="s">
        <v>444</v>
      </c>
      <c r="AD91" s="138" t="s">
        <v>444</v>
      </c>
      <c r="AE91" s="55"/>
      <c r="AF91" s="147" t="s">
        <v>428</v>
      </c>
      <c r="AG91" s="147" t="s">
        <v>428</v>
      </c>
      <c r="AH91" s="147" t="s">
        <v>428</v>
      </c>
      <c r="AI91" s="147" t="s">
        <v>428</v>
      </c>
      <c r="AJ91" s="147" t="s">
        <v>428</v>
      </c>
      <c r="AK91" s="147">
        <v>6999.3420999999998</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9.6172112688712179</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11.93210252849306</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5.5628734513415212E-2</v>
      </c>
      <c r="F99" s="138">
        <v>10.322593904463314</v>
      </c>
      <c r="G99" s="138" t="s">
        <v>428</v>
      </c>
      <c r="H99" s="138">
        <v>14.161455840589117</v>
      </c>
      <c r="I99" s="138">
        <v>0.21750281810407057</v>
      </c>
      <c r="J99" s="138">
        <v>0.33430027412654278</v>
      </c>
      <c r="K99" s="138">
        <v>0.64271347762646414</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1340.95</v>
      </c>
      <c r="AL99" s="45" t="s">
        <v>245</v>
      </c>
    </row>
    <row r="100" spans="1:38" s="2" customFormat="1" ht="26.25" customHeight="1" thickBot="1" x14ac:dyDescent="0.3">
      <c r="A100" s="65" t="s">
        <v>243</v>
      </c>
      <c r="B100" s="65" t="s">
        <v>246</v>
      </c>
      <c r="C100" s="66" t="s">
        <v>408</v>
      </c>
      <c r="D100" s="79"/>
      <c r="E100" s="138">
        <v>0.69459566231692582</v>
      </c>
      <c r="F100" s="138">
        <v>30.096229682739562</v>
      </c>
      <c r="G100" s="138" t="s">
        <v>428</v>
      </c>
      <c r="H100" s="138">
        <v>34.017787861767218</v>
      </c>
      <c r="I100" s="138">
        <v>0.3915796544215549</v>
      </c>
      <c r="J100" s="138">
        <v>0.59521657899919567</v>
      </c>
      <c r="K100" s="138">
        <v>0.98510579239411966</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5480.8499999999995</v>
      </c>
      <c r="AL100" s="45" t="s">
        <v>245</v>
      </c>
    </row>
    <row r="101" spans="1:38" s="2" customFormat="1" ht="26.25" customHeight="1" thickBot="1" x14ac:dyDescent="0.3">
      <c r="A101" s="65" t="s">
        <v>243</v>
      </c>
      <c r="B101" s="65" t="s">
        <v>247</v>
      </c>
      <c r="C101" s="66" t="s">
        <v>248</v>
      </c>
      <c r="D101" s="79"/>
      <c r="E101" s="138">
        <v>7.2191594243206217E-2</v>
      </c>
      <c r="F101" s="138">
        <v>0.31830549082861115</v>
      </c>
      <c r="G101" s="138" t="s">
        <v>428</v>
      </c>
      <c r="H101" s="138">
        <v>1.441676455712873</v>
      </c>
      <c r="I101" s="138">
        <v>1.2222998259253564E-2</v>
      </c>
      <c r="J101" s="138">
        <v>4.0263994265776454E-2</v>
      </c>
      <c r="K101" s="138">
        <v>0.10065998566444111</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8020.9820000000009</v>
      </c>
      <c r="AL101" s="45" t="s">
        <v>245</v>
      </c>
    </row>
    <row r="102" spans="1:38" s="2" customFormat="1" ht="26.25" customHeight="1" thickBot="1" x14ac:dyDescent="0.3">
      <c r="A102" s="65" t="s">
        <v>243</v>
      </c>
      <c r="B102" s="65" t="s">
        <v>249</v>
      </c>
      <c r="C102" s="66" t="s">
        <v>386</v>
      </c>
      <c r="D102" s="79"/>
      <c r="E102" s="138">
        <v>1.8977206935428569E-3</v>
      </c>
      <c r="F102" s="138">
        <v>0.94620519146634574</v>
      </c>
      <c r="G102" s="138" t="s">
        <v>428</v>
      </c>
      <c r="H102" s="138">
        <v>3.7854937728477678</v>
      </c>
      <c r="I102" s="138">
        <v>6.5093999999999994E-3</v>
      </c>
      <c r="J102" s="138">
        <v>0.14573250000000001</v>
      </c>
      <c r="K102" s="138">
        <v>0.98486149999999995</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1221.5999999999999</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2.0729665295955804E-3</v>
      </c>
      <c r="F104" s="138">
        <v>2.7639171675544142E-3</v>
      </c>
      <c r="G104" s="138" t="s">
        <v>428</v>
      </c>
      <c r="H104" s="138">
        <v>2.8368935606857423E-2</v>
      </c>
      <c r="I104" s="138">
        <v>3.2042676821917809E-5</v>
      </c>
      <c r="J104" s="138">
        <v>1.0555234717808219E-4</v>
      </c>
      <c r="K104" s="138">
        <v>2.6388086794520548E-4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17.399999999999999</v>
      </c>
      <c r="AL104" s="45" t="s">
        <v>245</v>
      </c>
    </row>
    <row r="105" spans="1:38" s="2" customFormat="1" ht="26.25" customHeight="1" thickBot="1" x14ac:dyDescent="0.3">
      <c r="A105" s="65" t="s">
        <v>243</v>
      </c>
      <c r="B105" s="65" t="s">
        <v>254</v>
      </c>
      <c r="C105" s="66" t="s">
        <v>255</v>
      </c>
      <c r="D105" s="79"/>
      <c r="E105" s="138">
        <v>2.2457520200732058E-2</v>
      </c>
      <c r="F105" s="138">
        <v>0.11355620124617373</v>
      </c>
      <c r="G105" s="138" t="s">
        <v>428</v>
      </c>
      <c r="H105" s="138">
        <v>0.52615109569946306</v>
      </c>
      <c r="I105" s="138">
        <v>4.2529315068493148E-3</v>
      </c>
      <c r="J105" s="138">
        <v>6.68317808219178E-3</v>
      </c>
      <c r="K105" s="138">
        <v>1.4581479452054794E-2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61.6</v>
      </c>
      <c r="AL105" s="45" t="s">
        <v>245</v>
      </c>
    </row>
    <row r="106" spans="1:38" s="2" customFormat="1" ht="26.25" customHeight="1" thickBot="1" x14ac:dyDescent="0.3">
      <c r="A106" s="65" t="s">
        <v>243</v>
      </c>
      <c r="B106" s="65" t="s">
        <v>256</v>
      </c>
      <c r="C106" s="66" t="s">
        <v>257</v>
      </c>
      <c r="D106" s="79"/>
      <c r="E106" s="138">
        <v>2.063135526115068E-3</v>
      </c>
      <c r="F106" s="138">
        <v>8.3434436519860128E-3</v>
      </c>
      <c r="G106" s="138" t="s">
        <v>428</v>
      </c>
      <c r="H106" s="138">
        <v>4.8336637702614475E-2</v>
      </c>
      <c r="I106" s="138">
        <v>4.0931506849315071E-4</v>
      </c>
      <c r="J106" s="138">
        <v>6.5490410958904106E-4</v>
      </c>
      <c r="K106" s="138">
        <v>1.3916712328767124E-3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8.3000000000000007</v>
      </c>
      <c r="AL106" s="45" t="s">
        <v>245</v>
      </c>
    </row>
    <row r="107" spans="1:38" s="2" customFormat="1" ht="26.25" customHeight="1" thickBot="1" x14ac:dyDescent="0.3">
      <c r="A107" s="65" t="s">
        <v>243</v>
      </c>
      <c r="B107" s="65" t="s">
        <v>258</v>
      </c>
      <c r="C107" s="66" t="s">
        <v>379</v>
      </c>
      <c r="D107" s="79"/>
      <c r="E107" s="138">
        <v>2.8188245294279997E-2</v>
      </c>
      <c r="F107" s="138">
        <v>0.30826125000000004</v>
      </c>
      <c r="G107" s="138" t="s">
        <v>428</v>
      </c>
      <c r="H107" s="138">
        <v>0.34377403500198001</v>
      </c>
      <c r="I107" s="138">
        <v>5.6047500000000004E-3</v>
      </c>
      <c r="J107" s="138">
        <v>7.4730000000000005E-2</v>
      </c>
      <c r="K107" s="138">
        <v>0.35496749999999999</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1868.25</v>
      </c>
      <c r="AL107" s="45" t="s">
        <v>245</v>
      </c>
    </row>
    <row r="108" spans="1:38" s="2" customFormat="1" ht="26.25" customHeight="1" thickBot="1" x14ac:dyDescent="0.3">
      <c r="A108" s="65" t="s">
        <v>243</v>
      </c>
      <c r="B108" s="65" t="s">
        <v>259</v>
      </c>
      <c r="C108" s="66" t="s">
        <v>380</v>
      </c>
      <c r="D108" s="79"/>
      <c r="E108" s="138">
        <v>5.1771002642129464E-2</v>
      </c>
      <c r="F108" s="138">
        <v>0.86779405963636358</v>
      </c>
      <c r="G108" s="138" t="s">
        <v>428</v>
      </c>
      <c r="H108" s="138">
        <v>1.0825752588815127</v>
      </c>
      <c r="I108" s="138">
        <v>1.6070260363636363E-2</v>
      </c>
      <c r="J108" s="138">
        <v>0.16070260363636366</v>
      </c>
      <c r="K108" s="138">
        <v>0.32140520727272731</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8035.1301818181819</v>
      </c>
      <c r="AL108" s="45" t="s">
        <v>245</v>
      </c>
    </row>
    <row r="109" spans="1:38" s="2" customFormat="1" ht="26.25" customHeight="1" thickBot="1" x14ac:dyDescent="0.3">
      <c r="A109" s="65" t="s">
        <v>243</v>
      </c>
      <c r="B109" s="65" t="s">
        <v>260</v>
      </c>
      <c r="C109" s="66" t="s">
        <v>381</v>
      </c>
      <c r="D109" s="79"/>
      <c r="E109" s="138">
        <v>3.4661737943040012E-2</v>
      </c>
      <c r="F109" s="138">
        <v>0.73811968080000001</v>
      </c>
      <c r="G109" s="138" t="s">
        <v>428</v>
      </c>
      <c r="H109" s="138">
        <v>0.99719153774592018</v>
      </c>
      <c r="I109" s="138">
        <v>3.0188944000000002E-2</v>
      </c>
      <c r="J109" s="138">
        <v>0.166039192</v>
      </c>
      <c r="K109" s="138">
        <v>0.166039192</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1509.4472000000001</v>
      </c>
      <c r="AL109" s="45" t="s">
        <v>245</v>
      </c>
    </row>
    <row r="110" spans="1:38" s="2" customFormat="1" ht="26.25" customHeight="1" thickBot="1" x14ac:dyDescent="0.3">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3">
      <c r="A111" s="65" t="s">
        <v>243</v>
      </c>
      <c r="B111" s="65" t="s">
        <v>262</v>
      </c>
      <c r="C111" s="66" t="s">
        <v>376</v>
      </c>
      <c r="D111" s="79"/>
      <c r="E111" s="138">
        <v>1.7344750423028393E-2</v>
      </c>
      <c r="F111" s="138">
        <v>0.41008200000000006</v>
      </c>
      <c r="G111" s="138" t="s">
        <v>428</v>
      </c>
      <c r="H111" s="138">
        <v>0.301280117723566</v>
      </c>
      <c r="I111" s="138">
        <v>8.8619999999999986E-4</v>
      </c>
      <c r="J111" s="138">
        <v>1.7090999999999999E-3</v>
      </c>
      <c r="K111" s="138">
        <v>3.7979999999999997E-3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222.8</v>
      </c>
      <c r="AL111" s="45" t="s">
        <v>245</v>
      </c>
    </row>
    <row r="112" spans="1:38" s="2" customFormat="1" ht="26.25" customHeight="1" thickBot="1" x14ac:dyDescent="0.3">
      <c r="A112" s="65" t="s">
        <v>263</v>
      </c>
      <c r="B112" s="65" t="s">
        <v>264</v>
      </c>
      <c r="C112" s="66" t="s">
        <v>265</v>
      </c>
      <c r="D112" s="67"/>
      <c r="E112" s="138">
        <v>14.59410555532437</v>
      </c>
      <c r="F112" s="138" t="s">
        <v>428</v>
      </c>
      <c r="G112" s="138" t="s">
        <v>428</v>
      </c>
      <c r="H112" s="138">
        <v>19.905992917658974</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379311000</v>
      </c>
      <c r="AL112" s="45" t="s">
        <v>418</v>
      </c>
    </row>
    <row r="113" spans="1:38" s="2" customFormat="1" ht="26.25" customHeight="1" thickBot="1" x14ac:dyDescent="0.3">
      <c r="A113" s="65" t="s">
        <v>263</v>
      </c>
      <c r="B113" s="80" t="s">
        <v>266</v>
      </c>
      <c r="C113" s="81" t="s">
        <v>267</v>
      </c>
      <c r="D113" s="67"/>
      <c r="E113" s="138">
        <v>6.5937522895404905</v>
      </c>
      <c r="F113" s="138" t="s">
        <v>429</v>
      </c>
      <c r="G113" s="138" t="s">
        <v>428</v>
      </c>
      <c r="H113" s="138">
        <v>39.530932408064565</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171376.22893137307</v>
      </c>
      <c r="AL113" s="148" t="s">
        <v>435</v>
      </c>
    </row>
    <row r="114" spans="1:38" s="2" customFormat="1" ht="26.25" customHeight="1" thickBot="1" x14ac:dyDescent="0.3">
      <c r="A114" s="65" t="s">
        <v>263</v>
      </c>
      <c r="B114" s="80" t="s">
        <v>268</v>
      </c>
      <c r="C114" s="81" t="s">
        <v>387</v>
      </c>
      <c r="D114" s="67"/>
      <c r="E114" s="138">
        <v>6.3691169689151523E-3</v>
      </c>
      <c r="F114" s="138" t="s">
        <v>444</v>
      </c>
      <c r="G114" s="138" t="s">
        <v>428</v>
      </c>
      <c r="H114" s="138">
        <v>2.1519914000000005E-2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11.196315646148649</v>
      </c>
      <c r="F116" s="138" t="s">
        <v>429</v>
      </c>
      <c r="G116" s="138" t="s">
        <v>428</v>
      </c>
      <c r="H116" s="138">
        <v>12.130745502434811</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291000.0662909348</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4.8302271856038248E-2</v>
      </c>
      <c r="J119" s="138">
        <v>1.2057202964009561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1793.29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7.8600000000000007E-3</v>
      </c>
      <c r="J120" s="138">
        <v>4.9125000000000002E-2</v>
      </c>
      <c r="K120" s="138">
        <v>0.19650000000000001</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1965</v>
      </c>
      <c r="AL120" s="148" t="s">
        <v>434</v>
      </c>
    </row>
    <row r="121" spans="1:38" s="2" customFormat="1" ht="26.25" customHeight="1" thickBot="1" x14ac:dyDescent="0.3">
      <c r="A121" s="65" t="s">
        <v>263</v>
      </c>
      <c r="B121" s="65" t="s">
        <v>279</v>
      </c>
      <c r="C121" s="71" t="s">
        <v>280</v>
      </c>
      <c r="D121" s="68"/>
      <c r="E121" s="138" t="s">
        <v>444</v>
      </c>
      <c r="F121" s="138">
        <v>4.5828624973338803</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7.1630809269874689</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0.83407786293986197</v>
      </c>
      <c r="G125" s="138" t="s">
        <v>428</v>
      </c>
      <c r="H125" s="138" t="s">
        <v>428</v>
      </c>
      <c r="I125" s="138">
        <v>6.3535472030837236E-5</v>
      </c>
      <c r="J125" s="138">
        <v>4.2164449620464708E-4</v>
      </c>
      <c r="K125" s="138">
        <v>8.9142192576598903E-4</v>
      </c>
      <c r="L125" s="138" t="s">
        <v>444</v>
      </c>
      <c r="M125" s="138" t="s">
        <v>428</v>
      </c>
      <c r="N125" s="138" t="s">
        <v>428</v>
      </c>
      <c r="O125" s="138" t="s">
        <v>428</v>
      </c>
      <c r="P125" s="138">
        <v>2.8960737447815316E-2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1878.3583748954097</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t="s">
        <v>430</v>
      </c>
      <c r="I126" s="138" t="s">
        <v>444</v>
      </c>
      <c r="J126" s="138" t="s">
        <v>444</v>
      </c>
      <c r="K126" s="138" t="s">
        <v>444</v>
      </c>
      <c r="L126" s="138" t="s">
        <v>444</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2.3563079999999997E-2</v>
      </c>
      <c r="F129" s="138">
        <v>0.20042160000000001</v>
      </c>
      <c r="G129" s="138">
        <v>1.2729480000000001E-3</v>
      </c>
      <c r="H129" s="138" t="s">
        <v>444</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0.55168383537366228</v>
      </c>
      <c r="R129" s="138">
        <v>0.53287547499454024</v>
      </c>
      <c r="S129" s="138">
        <v>0.29400026206595331</v>
      </c>
      <c r="T129" s="138">
        <v>3.7917599999999999E-3</v>
      </c>
      <c r="U129" s="138" t="s">
        <v>430</v>
      </c>
      <c r="V129" s="138" t="s">
        <v>444</v>
      </c>
      <c r="W129" s="138">
        <v>3.434975656666666E-2</v>
      </c>
      <c r="X129" s="138">
        <v>1.6044597236842102E-5</v>
      </c>
      <c r="Y129" s="138">
        <v>6.9526588026315775E-5</v>
      </c>
      <c r="Z129" s="138">
        <v>6.9526588026315775E-5</v>
      </c>
      <c r="AA129" s="138" t="s">
        <v>444</v>
      </c>
      <c r="AB129" s="138">
        <v>1.5509777328947367E-4</v>
      </c>
      <c r="AC129" s="138">
        <v>5.3481990789473653E-2</v>
      </c>
      <c r="AD129" s="138">
        <v>8.5314600000000004E-2</v>
      </c>
      <c r="AE129" s="55"/>
      <c r="AF129" s="147" t="s">
        <v>428</v>
      </c>
      <c r="AG129" s="147" t="s">
        <v>428</v>
      </c>
      <c r="AH129" s="147" t="s">
        <v>428</v>
      </c>
      <c r="AI129" s="147" t="s">
        <v>428</v>
      </c>
      <c r="AJ129" s="147" t="s">
        <v>428</v>
      </c>
      <c r="AK129" s="147">
        <v>27.084</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1.1499348109517599E-5</v>
      </c>
      <c r="Y131" s="138">
        <v>5.1747066492829205E-5</v>
      </c>
      <c r="Z131" s="138">
        <v>5.1747066492829205E-5</v>
      </c>
      <c r="AA131" s="138" t="s">
        <v>444</v>
      </c>
      <c r="AB131" s="138">
        <v>1.1499348109517601E-4</v>
      </c>
      <c r="AC131" s="138">
        <v>8.2138200782268574E-3</v>
      </c>
      <c r="AD131" s="138">
        <v>1.26E-2</v>
      </c>
      <c r="AE131" s="55"/>
      <c r="AF131" s="147" t="s">
        <v>428</v>
      </c>
      <c r="AG131" s="147" t="s">
        <v>428</v>
      </c>
      <c r="AH131" s="147" t="s">
        <v>428</v>
      </c>
      <c r="AI131" s="147" t="s">
        <v>428</v>
      </c>
      <c r="AJ131" s="147" t="s">
        <v>428</v>
      </c>
      <c r="AK131" s="147">
        <v>4</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1.2375000000000001E-3</v>
      </c>
      <c r="F133" s="138">
        <v>1.95E-5</v>
      </c>
      <c r="G133" s="138">
        <v>1.695E-4</v>
      </c>
      <c r="H133" s="138" t="s">
        <v>444</v>
      </c>
      <c r="I133" s="138">
        <v>5.2050000000000005E-5</v>
      </c>
      <c r="J133" s="138">
        <v>5.2050000000000005E-5</v>
      </c>
      <c r="K133" s="138">
        <v>5.7839999999999995E-5</v>
      </c>
      <c r="L133" s="138" t="s">
        <v>444</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0.9352177736715761</v>
      </c>
      <c r="X135" s="138">
        <v>2.7900663581202021E-4</v>
      </c>
      <c r="Y135" s="138">
        <v>1.2625439944566276E-3</v>
      </c>
      <c r="Z135" s="138">
        <v>1.2625439944566276E-3</v>
      </c>
      <c r="AA135" s="138" t="s">
        <v>444</v>
      </c>
      <c r="AB135" s="138">
        <v>2.8040946247252754E-3</v>
      </c>
      <c r="AC135" s="138" t="s">
        <v>444</v>
      </c>
      <c r="AD135" s="138">
        <v>1.5898702152416795</v>
      </c>
      <c r="AE135" s="55"/>
      <c r="AF135" s="147" t="s">
        <v>428</v>
      </c>
      <c r="AG135" s="147" t="s">
        <v>428</v>
      </c>
      <c r="AH135" s="147" t="s">
        <v>428</v>
      </c>
      <c r="AI135" s="147" t="s">
        <v>428</v>
      </c>
      <c r="AJ135" s="147" t="s">
        <v>428</v>
      </c>
      <c r="AK135" s="147">
        <v>3.1173925789052537</v>
      </c>
      <c r="AL135" s="148" t="s">
        <v>432</v>
      </c>
    </row>
    <row r="136" spans="1:38" s="2" customFormat="1" ht="26.25" customHeight="1" thickBot="1" x14ac:dyDescent="0.3">
      <c r="A136" s="65" t="s">
        <v>288</v>
      </c>
      <c r="B136" s="65" t="s">
        <v>313</v>
      </c>
      <c r="C136" s="66" t="s">
        <v>314</v>
      </c>
      <c r="D136" s="67"/>
      <c r="E136" s="138" t="s">
        <v>428</v>
      </c>
      <c r="F136" s="138">
        <v>3.8468678492145909E-3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0.35940762000000004</v>
      </c>
      <c r="J139" s="138">
        <v>0.35940762000000004</v>
      </c>
      <c r="K139" s="138">
        <v>0.35940762000000004</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6.5521405192047268</v>
      </c>
      <c r="X139" s="138">
        <v>1.3186294708930305E-2</v>
      </c>
      <c r="Y139" s="138">
        <v>1.9788242267093699E-2</v>
      </c>
      <c r="Z139" s="138">
        <v>1.0683047412255365E-2</v>
      </c>
      <c r="AA139" s="138">
        <v>8.3454475907028427E-4</v>
      </c>
      <c r="AB139" s="138">
        <v>4.4492129147349652E-2</v>
      </c>
      <c r="AC139" s="138" t="s">
        <v>444</v>
      </c>
      <c r="AD139" s="138">
        <v>14.195185415366558</v>
      </c>
      <c r="AE139" s="55"/>
      <c r="AF139" s="147" t="s">
        <v>428</v>
      </c>
      <c r="AG139" s="147" t="s">
        <v>428</v>
      </c>
      <c r="AH139" s="147" t="s">
        <v>428</v>
      </c>
      <c r="AI139" s="147" t="s">
        <v>428</v>
      </c>
      <c r="AJ139" s="147" t="s">
        <v>428</v>
      </c>
      <c r="AK139" s="147">
        <v>1.99</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168.17763100697769</v>
      </c>
      <c r="F141" s="19">
        <f t="shared" ref="F141:AD141" si="0">SUM(F14:F140)</f>
        <v>165.15135757674742</v>
      </c>
      <c r="G141" s="19">
        <f t="shared" si="0"/>
        <v>184.02496404119069</v>
      </c>
      <c r="H141" s="19">
        <f t="shared" si="0"/>
        <v>128.97741111088575</v>
      </c>
      <c r="I141" s="19">
        <f t="shared" si="0"/>
        <v>28.45407436750115</v>
      </c>
      <c r="J141" s="19">
        <f t="shared" si="0"/>
        <v>37.719861340954679</v>
      </c>
      <c r="K141" s="19">
        <f t="shared" si="0"/>
        <v>73.722850145455013</v>
      </c>
      <c r="L141" s="19">
        <f t="shared" si="0"/>
        <v>4.2098809057488511</v>
      </c>
      <c r="M141" s="19">
        <f t="shared" si="0"/>
        <v>573.88425189068846</v>
      </c>
      <c r="N141" s="19">
        <f t="shared" si="0"/>
        <v>158.22666306097901</v>
      </c>
      <c r="O141" s="19">
        <f t="shared" si="0"/>
        <v>0.5668469529470197</v>
      </c>
      <c r="P141" s="19">
        <f t="shared" si="0"/>
        <v>0.7443718425130379</v>
      </c>
      <c r="Q141" s="19">
        <f t="shared" si="0"/>
        <v>1.8088951099469439</v>
      </c>
      <c r="R141" s="19">
        <f>SUM(R14:R140)</f>
        <v>5.0066856194956042</v>
      </c>
      <c r="S141" s="19">
        <f t="shared" si="0"/>
        <v>20.138134743206802</v>
      </c>
      <c r="T141" s="19">
        <f t="shared" si="0"/>
        <v>22.167627746295281</v>
      </c>
      <c r="U141" s="19">
        <f t="shared" si="0"/>
        <v>9.3307637829877947</v>
      </c>
      <c r="V141" s="19">
        <f t="shared" si="0"/>
        <v>54.648896326739255</v>
      </c>
      <c r="W141" s="19">
        <f t="shared" si="0"/>
        <v>44.266989672811164</v>
      </c>
      <c r="X141" s="19">
        <f t="shared" si="0"/>
        <v>6.7588977304976252</v>
      </c>
      <c r="Y141" s="19">
        <f t="shared" si="0"/>
        <v>11.694691635262203</v>
      </c>
      <c r="Z141" s="19">
        <f t="shared" si="0"/>
        <v>6.1614811308518593</v>
      </c>
      <c r="AA141" s="19">
        <f t="shared" si="0"/>
        <v>4.9982572668286247</v>
      </c>
      <c r="AB141" s="19">
        <f t="shared" si="0"/>
        <v>29.61332776344031</v>
      </c>
      <c r="AC141" s="19">
        <f t="shared" si="0"/>
        <v>47.782856652263135</v>
      </c>
      <c r="AD141" s="19">
        <f t="shared" si="0"/>
        <v>39.352444778659454</v>
      </c>
      <c r="AE141" s="56"/>
      <c r="AF141" s="145">
        <f>SUM(AF14:AF140)</f>
        <v>170006.96832387469</v>
      </c>
      <c r="AG141" s="145">
        <f t="shared" ref="AG141:AI141" si="1">SUM(AG14:AG140)</f>
        <v>144698.01672991371</v>
      </c>
      <c r="AH141" s="145">
        <f t="shared" si="1"/>
        <v>60563.480394709695</v>
      </c>
      <c r="AI141" s="145">
        <f t="shared" si="1"/>
        <v>4415.1514214400004</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40.087384511676753</v>
      </c>
      <c r="F143" s="139">
        <v>26.839710274309599</v>
      </c>
      <c r="G143" s="139">
        <v>2.4211301416659796</v>
      </c>
      <c r="H143" s="139">
        <v>3.4943991081376746E-2</v>
      </c>
      <c r="I143" s="139">
        <v>0.47391827255355479</v>
      </c>
      <c r="J143" s="139">
        <v>0.47391827255355484</v>
      </c>
      <c r="K143" s="139">
        <v>0.47391827255355445</v>
      </c>
      <c r="L143" s="139">
        <v>0.24438838902478097</v>
      </c>
      <c r="M143" s="139">
        <v>250.69769132526872</v>
      </c>
      <c r="N143" s="139">
        <v>147.45746104457368</v>
      </c>
      <c r="O143" s="139">
        <v>1.8558067021880515E-4</v>
      </c>
      <c r="P143" s="139">
        <v>8.3939656542213921E-3</v>
      </c>
      <c r="Q143" s="139">
        <v>2.8094065732583469E-4</v>
      </c>
      <c r="R143" s="139">
        <v>6.557584715235024E-3</v>
      </c>
      <c r="S143" s="139">
        <v>4.6458113954888462E-3</v>
      </c>
      <c r="T143" s="139">
        <v>2.0956329275518553E-3</v>
      </c>
      <c r="U143" s="139">
        <v>1.9071997421405903E-4</v>
      </c>
      <c r="V143" s="139">
        <v>3.1622974865177358E-2</v>
      </c>
      <c r="W143" s="139">
        <v>0.52118789999999993</v>
      </c>
      <c r="X143" s="139">
        <v>1.1407207563700001E-2</v>
      </c>
      <c r="Y143" s="139">
        <v>1.8372029653399999E-2</v>
      </c>
      <c r="Z143" s="139">
        <v>8.0360358555999992E-3</v>
      </c>
      <c r="AA143" s="139">
        <v>2.0148315408599998E-2</v>
      </c>
      <c r="AB143" s="139">
        <v>5.7963588481299996E-2</v>
      </c>
      <c r="AC143" s="139">
        <v>5.2118749999999995E-4</v>
      </c>
      <c r="AD143" s="139">
        <v>1.083397E-4</v>
      </c>
      <c r="AE143" s="58"/>
      <c r="AF143" s="144">
        <v>45261.674919793899</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4.2030408910559647</v>
      </c>
      <c r="F144" s="139">
        <v>0.97395266286552806</v>
      </c>
      <c r="G144" s="139">
        <v>1.2329223679687284</v>
      </c>
      <c r="H144" s="139">
        <v>3.764724575524537E-3</v>
      </c>
      <c r="I144" s="139">
        <v>0.92681595363452474</v>
      </c>
      <c r="J144" s="139">
        <v>0.92681595363452463</v>
      </c>
      <c r="K144" s="139">
        <v>0.92681595363452463</v>
      </c>
      <c r="L144" s="139">
        <v>0.50922942114136405</v>
      </c>
      <c r="M144" s="139">
        <v>10.251588268573324</v>
      </c>
      <c r="N144" s="139">
        <v>6.1195323684286036</v>
      </c>
      <c r="O144" s="139">
        <v>1.7138591061695875E-5</v>
      </c>
      <c r="P144" s="139">
        <v>1.3486744255881851E-3</v>
      </c>
      <c r="Q144" s="139">
        <v>3.0533052307779121E-5</v>
      </c>
      <c r="R144" s="139">
        <v>1.8764365215636024E-3</v>
      </c>
      <c r="S144" s="139">
        <v>1.2686236247762199E-3</v>
      </c>
      <c r="T144" s="139">
        <v>1.2471631148097285E-4</v>
      </c>
      <c r="U144" s="139">
        <v>2.6788922492166506E-5</v>
      </c>
      <c r="V144" s="139">
        <v>4.7096821541215928E-3</v>
      </c>
      <c r="W144" s="139">
        <v>2.0464200000000002E-2</v>
      </c>
      <c r="X144" s="139">
        <v>4.9909106644000006E-3</v>
      </c>
      <c r="Y144" s="139">
        <v>5.7711047577999998E-3</v>
      </c>
      <c r="Z144" s="139">
        <v>4.3250953111000001E-3</v>
      </c>
      <c r="AA144" s="139">
        <v>4.9498673741000003E-3</v>
      </c>
      <c r="AB144" s="139">
        <v>2.0036978107400003E-2</v>
      </c>
      <c r="AC144" s="139">
        <v>2.04644E-5</v>
      </c>
      <c r="AD144" s="139">
        <v>1.63652E-5</v>
      </c>
      <c r="AE144" s="58"/>
      <c r="AF144" s="144">
        <v>10038.638302539404</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17.674025753716943</v>
      </c>
      <c r="F145" s="139">
        <v>1.06713672270275</v>
      </c>
      <c r="G145" s="139">
        <v>2.4674304492356467</v>
      </c>
      <c r="H145" s="139">
        <v>5.4107015602931291E-3</v>
      </c>
      <c r="I145" s="139">
        <v>0.62547493782968488</v>
      </c>
      <c r="J145" s="139">
        <v>0.62547493782968477</v>
      </c>
      <c r="K145" s="139">
        <v>0.625474937829685</v>
      </c>
      <c r="L145" s="139">
        <v>0.31273426944609967</v>
      </c>
      <c r="M145" s="139">
        <v>3.8322699175061978</v>
      </c>
      <c r="N145" s="139">
        <v>0.85370095798996182</v>
      </c>
      <c r="O145" s="139">
        <v>2.1519296422835857E-5</v>
      </c>
      <c r="P145" s="139">
        <v>2.2157697836020463E-3</v>
      </c>
      <c r="Q145" s="139">
        <v>4.2516387747923285E-5</v>
      </c>
      <c r="R145" s="139">
        <v>3.5136295798057784E-3</v>
      </c>
      <c r="S145" s="139">
        <v>2.3576362593153237E-3</v>
      </c>
      <c r="T145" s="139">
        <v>9.391026215757004E-5</v>
      </c>
      <c r="U145" s="139">
        <v>4.1994182650174836E-5</v>
      </c>
      <c r="V145" s="139">
        <v>7.5432867240990175E-3</v>
      </c>
      <c r="W145" s="139">
        <v>0.1182523</v>
      </c>
      <c r="X145" s="139">
        <v>1.6893188386E-3</v>
      </c>
      <c r="Y145" s="139">
        <v>1.02297640788E-2</v>
      </c>
      <c r="Z145" s="139">
        <v>1.14310574754E-2</v>
      </c>
      <c r="AA145" s="139">
        <v>2.6278293047E-3</v>
      </c>
      <c r="AB145" s="139">
        <v>2.5977969697499999E-2</v>
      </c>
      <c r="AC145" s="139">
        <v>2.04595E-5</v>
      </c>
      <c r="AD145" s="139">
        <v>2.04595E-5</v>
      </c>
      <c r="AE145" s="58"/>
      <c r="AF145" s="144">
        <v>17967.627889928965</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3.0277132454813671E-2</v>
      </c>
      <c r="F146" s="139">
        <v>0.21409796093836309</v>
      </c>
      <c r="G146" s="139">
        <v>6.2760618049799797E-3</v>
      </c>
      <c r="H146" s="139">
        <v>1.7757309240827937E-4</v>
      </c>
      <c r="I146" s="139">
        <v>4.30216136880727E-3</v>
      </c>
      <c r="J146" s="139">
        <v>4.30216136880727E-3</v>
      </c>
      <c r="K146" s="139">
        <v>4.3021613688072691E-3</v>
      </c>
      <c r="L146" s="139">
        <v>5.5215127389859192E-4</v>
      </c>
      <c r="M146" s="139">
        <v>1.7730552119237137</v>
      </c>
      <c r="N146" s="139">
        <v>0.51288269513120466</v>
      </c>
      <c r="O146" s="139">
        <v>5.5862566367524495E-5</v>
      </c>
      <c r="P146" s="139">
        <v>2.7300868851662908E-5</v>
      </c>
      <c r="Q146" s="139">
        <v>9.4140927074699694E-7</v>
      </c>
      <c r="R146" s="139">
        <v>2.5233784810474588E-4</v>
      </c>
      <c r="S146" s="139">
        <v>9.4379805744793203E-3</v>
      </c>
      <c r="T146" s="139">
        <v>3.9349880448894507E-4</v>
      </c>
      <c r="U146" s="139">
        <v>5.5620307770212974E-5</v>
      </c>
      <c r="V146" s="139">
        <v>5.5567960452644789E-3</v>
      </c>
      <c r="W146" s="139">
        <v>2.6017000000000002E-3</v>
      </c>
      <c r="X146" s="139">
        <v>3.9644646599999999E-5</v>
      </c>
      <c r="Y146" s="139">
        <v>7.2681852300000003E-5</v>
      </c>
      <c r="Z146" s="139">
        <v>2.47779042E-5</v>
      </c>
      <c r="AA146" s="139">
        <v>8.5070804299999998E-5</v>
      </c>
      <c r="AB146" s="139">
        <v>2.221752074E-4</v>
      </c>
      <c r="AC146" s="139">
        <v>2.6015999999999998E-6</v>
      </c>
      <c r="AD146" s="139">
        <v>2.6015999999999998E-6</v>
      </c>
      <c r="AE146" s="58"/>
      <c r="AF146" s="144">
        <v>140.61695140760324</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6.3804690118240144</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0.26387052483254436</v>
      </c>
      <c r="J148" s="139">
        <v>0.51036654695508432</v>
      </c>
      <c r="K148" s="139">
        <v>0.6507984000282625</v>
      </c>
      <c r="L148" s="139">
        <v>5.9536037755775942E-2</v>
      </c>
      <c r="M148" s="139" t="s">
        <v>428</v>
      </c>
      <c r="N148" s="139">
        <v>1.9746898365818082</v>
      </c>
      <c r="O148" s="139">
        <v>8.642986355935061E-3</v>
      </c>
      <c r="P148" s="139">
        <v>0</v>
      </c>
      <c r="Q148" s="139">
        <v>2.2569966004209217E-2</v>
      </c>
      <c r="R148" s="139">
        <v>0.73708559631247272</v>
      </c>
      <c r="S148" s="139">
        <v>16.183843733221533</v>
      </c>
      <c r="T148" s="139">
        <v>0.11319197298010175</v>
      </c>
      <c r="U148" s="139">
        <v>1.3015968000565247E-2</v>
      </c>
      <c r="V148" s="139">
        <v>5.2298781574341913</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0.12430412620594723</v>
      </c>
      <c r="J149" s="139">
        <v>0.23019282630730975</v>
      </c>
      <c r="K149" s="139">
        <v>0.4603856526146195</v>
      </c>
      <c r="L149" s="139">
        <v>4.8800879177149665E-3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174.2759289543371</v>
      </c>
      <c r="F152" s="13">
        <f t="shared" ref="F152:AD152" si="2">SUM(F$141, F$151, IF(AND(ISNUMBER(SEARCH($B$4,"AT|BE|CH|GB|IE|LT|LU|NL")),SUM(F$143:F$149)&gt;0),SUM(F$143:F$149)-SUM(F$27:F$33),0))</f>
        <v>161.79714434208779</v>
      </c>
      <c r="G152" s="13">
        <f t="shared" si="2"/>
        <v>184.77941102518065</v>
      </c>
      <c r="H152" s="13">
        <f t="shared" si="2"/>
        <v>128.98139839301513</v>
      </c>
      <c r="I152" s="13">
        <f t="shared" si="2"/>
        <v>28.7861899395709</v>
      </c>
      <c r="J152" s="13">
        <f t="shared" si="2"/>
        <v>38.088943591356838</v>
      </c>
      <c r="K152" s="13">
        <f t="shared" si="2"/>
        <v>74.131276411144555</v>
      </c>
      <c r="L152" s="13">
        <f t="shared" si="2"/>
        <v>4.3709111303732993</v>
      </c>
      <c r="M152" s="13">
        <f t="shared" si="2"/>
        <v>594.19130650089289</v>
      </c>
      <c r="N152" s="13">
        <f t="shared" si="2"/>
        <v>169.9298929758217</v>
      </c>
      <c r="O152" s="13">
        <f t="shared" si="2"/>
        <v>0.56776506519762748</v>
      </c>
      <c r="P152" s="13">
        <f t="shared" si="2"/>
        <v>0.7455260458857198</v>
      </c>
      <c r="Q152" s="13">
        <f t="shared" si="2"/>
        <v>1.8112661438660682</v>
      </c>
      <c r="R152" s="13">
        <f t="shared" si="2"/>
        <v>5.0844602703929871</v>
      </c>
      <c r="S152" s="13">
        <f t="shared" si="2"/>
        <v>21.818316889523111</v>
      </c>
      <c r="T152" s="13">
        <f t="shared" si="2"/>
        <v>22.17956883320306</v>
      </c>
      <c r="U152" s="13">
        <f t="shared" si="2"/>
        <v>9.3321351941312898</v>
      </c>
      <c r="V152" s="13">
        <f t="shared" si="2"/>
        <v>55.193311645442037</v>
      </c>
      <c r="W152" s="13">
        <f t="shared" si="2"/>
        <v>44.324621372811166</v>
      </c>
      <c r="X152" s="13">
        <f t="shared" si="2"/>
        <v>6.7609483395146253</v>
      </c>
      <c r="Y152" s="13">
        <f t="shared" si="2"/>
        <v>11.698617474092503</v>
      </c>
      <c r="Z152" s="13">
        <f t="shared" si="2"/>
        <v>6.1645596030909591</v>
      </c>
      <c r="AA152" s="13">
        <f t="shared" si="2"/>
        <v>5.0010511520047247</v>
      </c>
      <c r="AB152" s="13">
        <f t="shared" si="2"/>
        <v>29.625176568702809</v>
      </c>
      <c r="AC152" s="13">
        <f t="shared" si="2"/>
        <v>47.782900234063135</v>
      </c>
      <c r="AD152" s="13">
        <f t="shared" si="2"/>
        <v>39.352457620759452</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174.2759289543371</v>
      </c>
      <c r="F154" s="13">
        <f>SUM(F$141, F$153, -1 * IF(OR($B$6=2005,$B$6&gt;=2020),SUM(F$99:F$122),0), IF(AND(ISNUMBER(SEARCH($B$4,"AT|BE|CH|GB|IE|LT|LU|NL")),SUM(F$143:F$149)&gt;0),SUM(F$143:F$149)-SUM(F$27:F$33),0))</f>
        <v>161.79714434208779</v>
      </c>
      <c r="G154" s="13">
        <f>SUM(G$141, G$153, IF(AND(ISNUMBER(SEARCH($B$4,"AT|BE|CH|GB|IE|LT|LU|NL")),SUM(G$143:G$149)&gt;0),SUM(G$143:G$149)-SUM(G$27:G$33),0))</f>
        <v>184.77941102518065</v>
      </c>
      <c r="H154" s="13">
        <f>SUM(H$141, H$153, IF(AND(ISNUMBER(SEARCH($B$4,"AT|BE|CH|GB|IE|LT|LU|NL")),SUM(H$143:H$149)&gt;0),SUM(H$143:H$149)-SUM(H$27:H$33),0))</f>
        <v>128.98139839301513</v>
      </c>
      <c r="I154" s="13">
        <f t="shared" ref="I154:AD154" si="3">SUM(I$141, I$153, IF(AND(ISNUMBER(SEARCH($B$4,"AT|BE|CH|GB|IE|LT|LU|NL")),SUM(I$143:I$149)&gt;0),SUM(I$143:I$149)-SUM(I$27:I$33),0))</f>
        <v>28.7861899395709</v>
      </c>
      <c r="J154" s="13">
        <f t="shared" si="3"/>
        <v>38.088943591356838</v>
      </c>
      <c r="K154" s="13">
        <f t="shared" si="3"/>
        <v>74.131276411144555</v>
      </c>
      <c r="L154" s="13">
        <f t="shared" si="3"/>
        <v>4.3709111303732993</v>
      </c>
      <c r="M154" s="13">
        <f t="shared" si="3"/>
        <v>594.19130650089289</v>
      </c>
      <c r="N154" s="13">
        <f t="shared" si="3"/>
        <v>169.9298929758217</v>
      </c>
      <c r="O154" s="13">
        <f t="shared" si="3"/>
        <v>0.56776506519762748</v>
      </c>
      <c r="P154" s="13">
        <f t="shared" si="3"/>
        <v>0.7455260458857198</v>
      </c>
      <c r="Q154" s="13">
        <f t="shared" si="3"/>
        <v>1.8112661438660682</v>
      </c>
      <c r="R154" s="13">
        <f t="shared" si="3"/>
        <v>5.0844602703929871</v>
      </c>
      <c r="S154" s="13">
        <f t="shared" si="3"/>
        <v>21.818316889523111</v>
      </c>
      <c r="T154" s="13">
        <f t="shared" si="3"/>
        <v>22.17956883320306</v>
      </c>
      <c r="U154" s="13">
        <f t="shared" si="3"/>
        <v>9.3321351941312898</v>
      </c>
      <c r="V154" s="13">
        <f t="shared" si="3"/>
        <v>55.193311645442037</v>
      </c>
      <c r="W154" s="13">
        <f t="shared" si="3"/>
        <v>44.324621372811166</v>
      </c>
      <c r="X154" s="13">
        <f t="shared" si="3"/>
        <v>6.7609483395146253</v>
      </c>
      <c r="Y154" s="13">
        <f t="shared" si="3"/>
        <v>11.698617474092503</v>
      </c>
      <c r="Z154" s="13">
        <f t="shared" si="3"/>
        <v>6.1645596030909591</v>
      </c>
      <c r="AA154" s="13">
        <f t="shared" si="3"/>
        <v>5.0010511520047247</v>
      </c>
      <c r="AB154" s="13">
        <f t="shared" si="3"/>
        <v>29.625176568702809</v>
      </c>
      <c r="AC154" s="13">
        <f t="shared" si="3"/>
        <v>47.782900234063135</v>
      </c>
      <c r="AD154" s="13">
        <f t="shared" si="3"/>
        <v>39.352457620759452</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3.6881628858534046</v>
      </c>
      <c r="F157" s="141">
        <v>0.12354259165901621</v>
      </c>
      <c r="G157" s="141">
        <v>0.22861173654454056</v>
      </c>
      <c r="H157" s="141" t="s">
        <v>444</v>
      </c>
      <c r="I157" s="141">
        <v>4.7011731850997662E-2</v>
      </c>
      <c r="J157" s="141">
        <v>4.7011731850997662E-2</v>
      </c>
      <c r="K157" s="141">
        <v>4.7011731850997662E-2</v>
      </c>
      <c r="L157" s="141">
        <v>2.2565631288478875E-2</v>
      </c>
      <c r="M157" s="141">
        <v>0.98828221733557964</v>
      </c>
      <c r="N157" s="141">
        <v>9.6015985103020879E-4</v>
      </c>
      <c r="O157" s="141">
        <v>7.201198882726566E-5</v>
      </c>
      <c r="P157" s="141">
        <v>1.4402397765453131E-3</v>
      </c>
      <c r="Q157" s="141">
        <v>3.6005994413632828E-4</v>
      </c>
      <c r="R157" s="141">
        <v>2.400399627575522E-3</v>
      </c>
      <c r="S157" s="141">
        <v>2.6404395903330742E-3</v>
      </c>
      <c r="T157" s="141">
        <v>9.6015985103020893E-5</v>
      </c>
      <c r="U157" s="141">
        <v>1.3202197951665371E-3</v>
      </c>
      <c r="V157" s="141">
        <v>0.34805794599845069</v>
      </c>
      <c r="W157" s="141" t="s">
        <v>444</v>
      </c>
      <c r="X157" s="141" t="s">
        <v>444</v>
      </c>
      <c r="Y157" s="141" t="s">
        <v>444</v>
      </c>
      <c r="Z157" s="141" t="s">
        <v>444</v>
      </c>
      <c r="AA157" s="141" t="s">
        <v>444</v>
      </c>
      <c r="AB157" s="141" t="s">
        <v>444</v>
      </c>
      <c r="AC157" s="141" t="s">
        <v>444</v>
      </c>
      <c r="AD157" s="141" t="s">
        <v>444</v>
      </c>
      <c r="AE157" s="58"/>
      <c r="AF157" s="142">
        <v>12001.99813787761</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0.15872789329237358</v>
      </c>
      <c r="F158" s="141">
        <v>3.9174885456790603E-3</v>
      </c>
      <c r="G158" s="141">
        <v>7.8986385525806561E-3</v>
      </c>
      <c r="H158" s="141" t="s">
        <v>444</v>
      </c>
      <c r="I158" s="141">
        <v>8.485226408796679E-4</v>
      </c>
      <c r="J158" s="141">
        <v>8.485226408796679E-4</v>
      </c>
      <c r="K158" s="141">
        <v>8.485226408796679E-4</v>
      </c>
      <c r="L158" s="141">
        <v>4.0729086762224058E-4</v>
      </c>
      <c r="M158" s="141">
        <v>5.5146722721026546E-2</v>
      </c>
      <c r="N158" s="141">
        <v>3.319626212347604E-5</v>
      </c>
      <c r="O158" s="141">
        <v>2.4897196592607031E-6</v>
      </c>
      <c r="P158" s="141">
        <v>4.9794393185214054E-5</v>
      </c>
      <c r="Q158" s="141">
        <v>1.2448598296303513E-5</v>
      </c>
      <c r="R158" s="141">
        <v>8.29906553086901E-5</v>
      </c>
      <c r="S158" s="141">
        <v>9.1289720839559117E-5</v>
      </c>
      <c r="T158" s="141">
        <v>3.3196262123476043E-6</v>
      </c>
      <c r="U158" s="141">
        <v>4.5644860419779559E-5</v>
      </c>
      <c r="V158" s="141">
        <v>1.2033645019760064E-2</v>
      </c>
      <c r="W158" s="141" t="s">
        <v>444</v>
      </c>
      <c r="X158" s="141" t="s">
        <v>444</v>
      </c>
      <c r="Y158" s="141" t="s">
        <v>444</v>
      </c>
      <c r="Z158" s="141" t="s">
        <v>444</v>
      </c>
      <c r="AA158" s="141" t="s">
        <v>444</v>
      </c>
      <c r="AB158" s="141" t="s">
        <v>444</v>
      </c>
      <c r="AC158" s="141" t="s">
        <v>444</v>
      </c>
      <c r="AD158" s="141" t="s">
        <v>444</v>
      </c>
      <c r="AE158" s="58"/>
      <c r="AF158" s="143">
        <v>414.9532765434505</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1.4110288587691149</v>
      </c>
      <c r="F159" s="141">
        <v>3.0780000000000002E-2</v>
      </c>
      <c r="G159" s="141">
        <v>0.55495575729619206</v>
      </c>
      <c r="H159" s="141" t="s">
        <v>444</v>
      </c>
      <c r="I159" s="141">
        <v>4.7729360003355266E-2</v>
      </c>
      <c r="J159" s="141">
        <v>5.6147568049283898E-2</v>
      </c>
      <c r="K159" s="141">
        <v>5.6147568049283898E-2</v>
      </c>
      <c r="L159" s="141">
        <v>8.5160764080529135E-3</v>
      </c>
      <c r="M159" s="141">
        <v>6.7589999999999997E-2</v>
      </c>
      <c r="N159" s="141">
        <v>2.7899999999999999E-3</v>
      </c>
      <c r="O159" s="141">
        <v>2.6999999999999995E-4</v>
      </c>
      <c r="P159" s="141">
        <v>4.4999999999999999E-4</v>
      </c>
      <c r="Q159" s="141">
        <v>6.4800000000000005E-3</v>
      </c>
      <c r="R159" s="141">
        <v>6.9299999999999995E-3</v>
      </c>
      <c r="S159" s="141">
        <v>1.917E-2</v>
      </c>
      <c r="T159" s="141">
        <v>0.29699999999999999</v>
      </c>
      <c r="U159" s="141">
        <v>2.7899999999999999E-3</v>
      </c>
      <c r="V159" s="141">
        <v>2.1599999999999998E-2</v>
      </c>
      <c r="W159" s="141">
        <v>5.4000000000000003E-3</v>
      </c>
      <c r="X159" s="141">
        <v>6.3E-5</v>
      </c>
      <c r="Y159" s="141">
        <v>3.5999999999999997E-4</v>
      </c>
      <c r="Z159" s="141">
        <v>2.6999999999999995E-4</v>
      </c>
      <c r="AA159" s="141">
        <v>8.9999999999999992E-5</v>
      </c>
      <c r="AB159" s="141">
        <v>7.8299999999999995E-4</v>
      </c>
      <c r="AC159" s="141" t="s">
        <v>444</v>
      </c>
      <c r="AD159" s="141">
        <v>5.4720000000000003E-3</v>
      </c>
      <c r="AE159" s="58"/>
      <c r="AF159" s="143">
        <v>760.89647160000004</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0.4264222486637344</v>
      </c>
      <c r="X163" s="22">
        <v>3.0702401903788878</v>
      </c>
      <c r="Y163" s="22">
        <v>2.0041845687195519</v>
      </c>
      <c r="Z163" s="22">
        <v>0.98077117192658914</v>
      </c>
      <c r="AA163" s="22">
        <v>1.1513400713920829</v>
      </c>
      <c r="AB163" s="22">
        <v>7.2065360024171117</v>
      </c>
      <c r="AC163" s="22" t="s">
        <v>444</v>
      </c>
      <c r="AD163" s="22">
        <v>0.12366245211248297</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BCF5C-BC22-431F-96DF-A4F9C119EF69}">
  <sheetPr codeName="Sheet20"/>
  <dimension ref="A1:AL170"/>
  <sheetViews>
    <sheetView zoomScale="75" zoomScaleNormal="75" workbookViewId="0">
      <pane xSplit="4" ySplit="13" topLeftCell="E114"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2008</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22.482200621326168</v>
      </c>
      <c r="F14" s="138">
        <v>0.37987042262764792</v>
      </c>
      <c r="G14" s="138">
        <v>25.661810224759588</v>
      </c>
      <c r="H14" s="138" t="s">
        <v>444</v>
      </c>
      <c r="I14" s="138">
        <v>0.66318710478305487</v>
      </c>
      <c r="J14" s="138">
        <v>0.95177244378595649</v>
      </c>
      <c r="K14" s="138">
        <v>1.209417775935494</v>
      </c>
      <c r="L14" s="138">
        <v>2.0576531161634628E-2</v>
      </c>
      <c r="M14" s="138">
        <v>17.829761245359574</v>
      </c>
      <c r="N14" s="138">
        <v>0.73059367536327668</v>
      </c>
      <c r="O14" s="138">
        <v>9.8230709575625824E-2</v>
      </c>
      <c r="P14" s="138">
        <v>0.14392978206457949</v>
      </c>
      <c r="Q14" s="138">
        <v>0.70767456851554</v>
      </c>
      <c r="R14" s="138">
        <v>0.44208405252483479</v>
      </c>
      <c r="S14" s="138">
        <v>0.42729100126336494</v>
      </c>
      <c r="T14" s="138">
        <v>4.0553896442851123</v>
      </c>
      <c r="U14" s="138">
        <v>2.0619260407293223</v>
      </c>
      <c r="V14" s="138">
        <v>2.2718133257939037</v>
      </c>
      <c r="W14" s="138">
        <v>0.6229920902861692</v>
      </c>
      <c r="X14" s="138">
        <v>2.2074187815540283E-4</v>
      </c>
      <c r="Y14" s="138">
        <v>2.3702801722450158E-3</v>
      </c>
      <c r="Z14" s="138">
        <v>1.873869364391208E-3</v>
      </c>
      <c r="AA14" s="138">
        <v>1.9624001822171673E-4</v>
      </c>
      <c r="AB14" s="138">
        <v>4.6611314330133437E-3</v>
      </c>
      <c r="AC14" s="138">
        <v>0.41838678740184532</v>
      </c>
      <c r="AD14" s="138">
        <v>7.2011029256211488E-4</v>
      </c>
      <c r="AE14" s="55"/>
      <c r="AF14" s="147">
        <v>14644.964783155649</v>
      </c>
      <c r="AG14" s="147">
        <v>65362.585023686668</v>
      </c>
      <c r="AH14" s="147">
        <v>109549.23763470126</v>
      </c>
      <c r="AI14" s="147">
        <v>146.97175247999999</v>
      </c>
      <c r="AJ14" s="147" t="s">
        <v>430</v>
      </c>
      <c r="AK14" s="147" t="s">
        <v>428</v>
      </c>
      <c r="AL14" s="45" t="s">
        <v>49</v>
      </c>
    </row>
    <row r="15" spans="1:38" s="1" customFormat="1" ht="26.25" customHeight="1" thickBot="1" x14ac:dyDescent="0.3">
      <c r="A15" s="65" t="s">
        <v>53</v>
      </c>
      <c r="B15" s="65" t="s">
        <v>54</v>
      </c>
      <c r="C15" s="66" t="s">
        <v>55</v>
      </c>
      <c r="D15" s="67"/>
      <c r="E15" s="138">
        <v>0.77385800000000005</v>
      </c>
      <c r="F15" s="138">
        <v>1.4274537471239357E-2</v>
      </c>
      <c r="G15" s="138">
        <v>0.98076999999999992</v>
      </c>
      <c r="H15" s="138" t="s">
        <v>444</v>
      </c>
      <c r="I15" s="138">
        <v>1.3685816696631317E-2</v>
      </c>
      <c r="J15" s="138">
        <v>2.0779797708536416E-2</v>
      </c>
      <c r="K15" s="138">
        <v>2.7055604005892225E-2</v>
      </c>
      <c r="L15" s="138">
        <v>1.3267395828330164E-3</v>
      </c>
      <c r="M15" s="138">
        <v>7.6703000000000007E-2</v>
      </c>
      <c r="N15" s="138">
        <v>1.3086914583478867E-2</v>
      </c>
      <c r="O15" s="138">
        <v>1.1185591247020234E-2</v>
      </c>
      <c r="P15" s="138">
        <v>2.3557066207862271E-3</v>
      </c>
      <c r="Q15" s="138">
        <v>6.3146182396892625E-3</v>
      </c>
      <c r="R15" s="138">
        <v>4.5161313103476958E-2</v>
      </c>
      <c r="S15" s="138">
        <v>2.7728982631174365E-2</v>
      </c>
      <c r="T15" s="138">
        <v>0.85332491358390128</v>
      </c>
      <c r="U15" s="138">
        <v>1.1027308877208023E-2</v>
      </c>
      <c r="V15" s="138">
        <v>0.12668557057500307</v>
      </c>
      <c r="W15" s="138">
        <v>2.6550121508788411E-3</v>
      </c>
      <c r="X15" s="138">
        <v>2.9038121697647793E-6</v>
      </c>
      <c r="Y15" s="138">
        <v>8.8776180932137604E-6</v>
      </c>
      <c r="Z15" s="138">
        <v>2.7388721661010097E-6</v>
      </c>
      <c r="AA15" s="138">
        <v>2.7388721661010097E-6</v>
      </c>
      <c r="AB15" s="138">
        <v>1.725917459518056E-5</v>
      </c>
      <c r="AC15" s="138" t="s">
        <v>428</v>
      </c>
      <c r="AD15" s="138">
        <v>0</v>
      </c>
      <c r="AE15" s="55"/>
      <c r="AF15" s="147">
        <v>5871.0057741926039</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0.37278169272835293</v>
      </c>
      <c r="F16" s="138">
        <v>3.6096184113139996E-3</v>
      </c>
      <c r="G16" s="138">
        <v>4.3971853050030721E-2</v>
      </c>
      <c r="H16" s="138" t="s">
        <v>444</v>
      </c>
      <c r="I16" s="138">
        <v>6.1353089755680601E-2</v>
      </c>
      <c r="J16" s="138">
        <v>8.7914570456000013E-2</v>
      </c>
      <c r="K16" s="138">
        <v>9.1402228887570602E-2</v>
      </c>
      <c r="L16" s="138">
        <v>1.4030057950000001E-4</v>
      </c>
      <c r="M16" s="138">
        <v>0.25034973564418755</v>
      </c>
      <c r="N16" s="138">
        <v>3.1465949354089404E-2</v>
      </c>
      <c r="O16" s="138">
        <v>1.7862310415670687E-3</v>
      </c>
      <c r="P16" s="138">
        <v>3.3387174179722368E-2</v>
      </c>
      <c r="Q16" s="138">
        <v>1.2260211901223559E-2</v>
      </c>
      <c r="R16" s="138">
        <v>6.5856684292615701E-3</v>
      </c>
      <c r="S16" s="138">
        <v>2.7957453300009642E-2</v>
      </c>
      <c r="T16" s="138">
        <v>1.07118571309256E-2</v>
      </c>
      <c r="U16" s="138">
        <v>3.2272437256000005E-3</v>
      </c>
      <c r="V16" s="138">
        <v>5.1342303321788491E-2</v>
      </c>
      <c r="W16" s="138">
        <v>2.9047774251191361E-2</v>
      </c>
      <c r="X16" s="138">
        <v>3.5871530728476405E-7</v>
      </c>
      <c r="Y16" s="138">
        <v>2.8747748634540004E-7</v>
      </c>
      <c r="Z16" s="138">
        <v>3.3315257944051999E-8</v>
      </c>
      <c r="AA16" s="138">
        <v>3.2424887783340002E-8</v>
      </c>
      <c r="AB16" s="138">
        <v>7.1193293935755618E-7</v>
      </c>
      <c r="AC16" s="138">
        <v>4.1673713891832001E-9</v>
      </c>
      <c r="AD16" s="138">
        <v>2.4625376390628001E-9</v>
      </c>
      <c r="AE16" s="55"/>
      <c r="AF16" s="147">
        <v>0.4188077</v>
      </c>
      <c r="AG16" s="147">
        <v>1112.842664</v>
      </c>
      <c r="AH16" s="147">
        <v>1045.7727822899999</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4.4528200063011116E-6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1.743375600069609</v>
      </c>
      <c r="F18" s="138">
        <v>0.45027564059083613</v>
      </c>
      <c r="G18" s="138">
        <v>2.5104765509948863</v>
      </c>
      <c r="H18" s="138" t="s">
        <v>444</v>
      </c>
      <c r="I18" s="138">
        <v>0.16061254772995442</v>
      </c>
      <c r="J18" s="138">
        <v>0.20557990847959257</v>
      </c>
      <c r="K18" s="138">
        <v>0.25954074137915828</v>
      </c>
      <c r="L18" s="138">
        <v>8.3588492955577257E-2</v>
      </c>
      <c r="M18" s="138">
        <v>0.81408178398211539</v>
      </c>
      <c r="N18" s="138">
        <v>0.14389667217223914</v>
      </c>
      <c r="O18" s="138">
        <v>2.6981330991653219E-3</v>
      </c>
      <c r="P18" s="138">
        <v>9.3595253154032977E-3</v>
      </c>
      <c r="Q18" s="138">
        <v>9.0036337262646687E-3</v>
      </c>
      <c r="R18" s="138">
        <v>0.11511776452399747</v>
      </c>
      <c r="S18" s="138">
        <v>6.4753263680463677E-2</v>
      </c>
      <c r="T18" s="138">
        <v>2.3383040799861066</v>
      </c>
      <c r="U18" s="138">
        <v>9.0524092926824653E-4</v>
      </c>
      <c r="V18" s="138">
        <v>7.202195670668142E-2</v>
      </c>
      <c r="W18" s="138">
        <v>1.2590861009898679E-2</v>
      </c>
      <c r="X18" s="138">
        <v>1.7087597084862492E-2</v>
      </c>
      <c r="Y18" s="138">
        <v>0.13490208224891442</v>
      </c>
      <c r="Z18" s="138">
        <v>1.5288902654876969E-2</v>
      </c>
      <c r="AA18" s="138">
        <v>1.3490208224891442E-2</v>
      </c>
      <c r="AB18" s="138">
        <v>0.18076879021354533</v>
      </c>
      <c r="AC18" s="138" t="s">
        <v>430</v>
      </c>
      <c r="AD18" s="138" t="s">
        <v>430</v>
      </c>
      <c r="AE18" s="55"/>
      <c r="AF18" s="147">
        <v>9095.0723479017524</v>
      </c>
      <c r="AG18" s="147" t="s">
        <v>430</v>
      </c>
      <c r="AH18" s="147">
        <v>15565.39628426761</v>
      </c>
      <c r="AI18" s="147" t="s">
        <v>430</v>
      </c>
      <c r="AJ18" s="147" t="s">
        <v>430</v>
      </c>
      <c r="AK18" s="147" t="s">
        <v>428</v>
      </c>
      <c r="AL18" s="45" t="s">
        <v>49</v>
      </c>
    </row>
    <row r="19" spans="1:38" s="2" customFormat="1" ht="26.25" customHeight="1" thickBot="1" x14ac:dyDescent="0.3">
      <c r="A19" s="65" t="s">
        <v>53</v>
      </c>
      <c r="B19" s="65" t="s">
        <v>62</v>
      </c>
      <c r="C19" s="66" t="s">
        <v>63</v>
      </c>
      <c r="D19" s="67"/>
      <c r="E19" s="138">
        <v>0.41232262795758334</v>
      </c>
      <c r="F19" s="138">
        <v>9.3422237661311663E-2</v>
      </c>
      <c r="G19" s="138">
        <v>0.92369800409353375</v>
      </c>
      <c r="H19" s="138" t="s">
        <v>444</v>
      </c>
      <c r="I19" s="138">
        <v>2.9794040490355445E-2</v>
      </c>
      <c r="J19" s="138">
        <v>3.8031780413712336E-2</v>
      </c>
      <c r="K19" s="138">
        <v>4.791706832174062E-2</v>
      </c>
      <c r="L19" s="138">
        <v>1.0213270630883007E-2</v>
      </c>
      <c r="M19" s="138">
        <v>0.16292174445743515</v>
      </c>
      <c r="N19" s="138">
        <v>2.6397568378044717E-2</v>
      </c>
      <c r="O19" s="138">
        <v>4.9727535548981135E-4</v>
      </c>
      <c r="P19" s="138">
        <v>1.9713308515055231E-3</v>
      </c>
      <c r="Q19" s="138">
        <v>1.9820991056044143E-3</v>
      </c>
      <c r="R19" s="138">
        <v>2.1132105849514964E-2</v>
      </c>
      <c r="S19" s="138">
        <v>1.1871043818778198E-2</v>
      </c>
      <c r="T19" s="138">
        <v>0.42840596766028016</v>
      </c>
      <c r="U19" s="138">
        <v>3.5879444860829792E-4</v>
      </c>
      <c r="V19" s="138">
        <v>1.5622607060182189E-2</v>
      </c>
      <c r="W19" s="138">
        <v>2.3065671785399322E-3</v>
      </c>
      <c r="X19" s="138">
        <v>3.1303411708756218E-3</v>
      </c>
      <c r="Y19" s="138">
        <v>2.4713219770070703E-2</v>
      </c>
      <c r="Z19" s="138">
        <v>2.8008315739413464E-3</v>
      </c>
      <c r="AA19" s="138">
        <v>2.4713219770070701E-3</v>
      </c>
      <c r="AB19" s="138">
        <v>3.3115714491894738E-2</v>
      </c>
      <c r="AC19" s="138" t="s">
        <v>430</v>
      </c>
      <c r="AD19" s="138" t="s">
        <v>430</v>
      </c>
      <c r="AE19" s="55"/>
      <c r="AF19" s="147">
        <v>1727.7852271112092</v>
      </c>
      <c r="AG19" s="147" t="s">
        <v>430</v>
      </c>
      <c r="AH19" s="147">
        <v>3265.2739668905137</v>
      </c>
      <c r="AI19" s="147" t="s">
        <v>430</v>
      </c>
      <c r="AJ19" s="147" t="s">
        <v>430</v>
      </c>
      <c r="AK19" s="147" t="s">
        <v>428</v>
      </c>
      <c r="AL19" s="45" t="s">
        <v>49</v>
      </c>
    </row>
    <row r="20" spans="1:38" s="2" customFormat="1" ht="26.25" customHeight="1" thickBot="1" x14ac:dyDescent="0.3">
      <c r="A20" s="65" t="s">
        <v>53</v>
      </c>
      <c r="B20" s="65" t="s">
        <v>64</v>
      </c>
      <c r="C20" s="66" t="s">
        <v>65</v>
      </c>
      <c r="D20" s="67"/>
      <c r="E20" s="138">
        <v>2.2016846356573416E-2</v>
      </c>
      <c r="F20" s="138">
        <v>4.7839790432018942E-3</v>
      </c>
      <c r="G20" s="138">
        <v>2.5983272305094725E-2</v>
      </c>
      <c r="H20" s="138" t="s">
        <v>444</v>
      </c>
      <c r="I20" s="138">
        <v>1.7407524002298555E-3</v>
      </c>
      <c r="J20" s="138">
        <v>2.2291274547306525E-3</v>
      </c>
      <c r="K20" s="138">
        <v>2.8151775201316078E-3</v>
      </c>
      <c r="L20" s="138">
        <v>9.0768168953256096E-4</v>
      </c>
      <c r="M20" s="138">
        <v>8.7074195269545782E-3</v>
      </c>
      <c r="N20" s="138">
        <v>1.5646210230232532E-3</v>
      </c>
      <c r="O20" s="138">
        <v>2.9451481793559973E-5</v>
      </c>
      <c r="P20" s="138">
        <v>9.9154615197327345E-5</v>
      </c>
      <c r="Q20" s="138">
        <v>1.1422818017929103E-4</v>
      </c>
      <c r="R20" s="138">
        <v>1.2523920515283258E-3</v>
      </c>
      <c r="S20" s="138">
        <v>7.0369046088240427E-4</v>
      </c>
      <c r="T20" s="138">
        <v>2.5397654746047698E-2</v>
      </c>
      <c r="U20" s="138">
        <v>1.936833927191234E-5</v>
      </c>
      <c r="V20" s="138">
        <v>9.0223822293893595E-4</v>
      </c>
      <c r="W20" s="138">
        <v>1.3674501526022298E-4</v>
      </c>
      <c r="X20" s="138">
        <v>1.8558252071030262E-4</v>
      </c>
      <c r="Y20" s="138">
        <v>1.4651251635023894E-3</v>
      </c>
      <c r="Z20" s="138">
        <v>1.6604751853027081E-4</v>
      </c>
      <c r="AA20" s="138">
        <v>1.4651251635023894E-4</v>
      </c>
      <c r="AB20" s="138">
        <v>1.963267719093202E-3</v>
      </c>
      <c r="AC20" s="138" t="s">
        <v>430</v>
      </c>
      <c r="AD20" s="138" t="s">
        <v>430</v>
      </c>
      <c r="AE20" s="55"/>
      <c r="AF20" s="147">
        <v>100.70283136958679</v>
      </c>
      <c r="AG20" s="147" t="s">
        <v>430</v>
      </c>
      <c r="AH20" s="147">
        <v>162.50387232188993</v>
      </c>
      <c r="AI20" s="147" t="s">
        <v>430</v>
      </c>
      <c r="AJ20" s="147" t="s">
        <v>430</v>
      </c>
      <c r="AK20" s="147" t="s">
        <v>428</v>
      </c>
      <c r="AL20" s="45" t="s">
        <v>49</v>
      </c>
    </row>
    <row r="21" spans="1:38" s="2" customFormat="1" ht="26.25" customHeight="1" thickBot="1" x14ac:dyDescent="0.3">
      <c r="A21" s="65" t="s">
        <v>53</v>
      </c>
      <c r="B21" s="65" t="s">
        <v>66</v>
      </c>
      <c r="C21" s="66" t="s">
        <v>67</v>
      </c>
      <c r="D21" s="67"/>
      <c r="E21" s="138">
        <v>1.2440385123597431</v>
      </c>
      <c r="F21" s="138">
        <v>0.76912552150762414</v>
      </c>
      <c r="G21" s="138">
        <v>2.1694383826562813</v>
      </c>
      <c r="H21" s="138">
        <v>2.0149634222110255E-3</v>
      </c>
      <c r="I21" s="138">
        <v>0.39423752680790597</v>
      </c>
      <c r="J21" s="138">
        <v>0.42906809312513711</v>
      </c>
      <c r="K21" s="138">
        <v>0.47387489649913944</v>
      </c>
      <c r="L21" s="138">
        <v>0.11559591341291418</v>
      </c>
      <c r="M21" s="138">
        <v>2.0016366252717193</v>
      </c>
      <c r="N21" s="138">
        <v>0.21200882355282083</v>
      </c>
      <c r="O21" s="138">
        <v>2.4470901329594452E-2</v>
      </c>
      <c r="P21" s="138">
        <v>1.0466571861622651E-2</v>
      </c>
      <c r="Q21" s="138">
        <v>8.4131201154670505E-3</v>
      </c>
      <c r="R21" s="138">
        <v>0.10785434227075767</v>
      </c>
      <c r="S21" s="138">
        <v>5.5767417782104832E-2</v>
      </c>
      <c r="T21" s="138">
        <v>1.2291924031516097</v>
      </c>
      <c r="U21" s="138">
        <v>2.9317392408270064E-3</v>
      </c>
      <c r="V21" s="138">
        <v>1.0389828006291526</v>
      </c>
      <c r="W21" s="138">
        <v>0.15129165090836144</v>
      </c>
      <c r="X21" s="138">
        <v>4.0614148578217053E-2</v>
      </c>
      <c r="Y21" s="138">
        <v>0.11144397228295742</v>
      </c>
      <c r="Z21" s="138">
        <v>2.4467431032582702E-2</v>
      </c>
      <c r="AA21" s="138">
        <v>1.9769370770471504E-2</v>
      </c>
      <c r="AB21" s="138">
        <v>0.19629492266422868</v>
      </c>
      <c r="AC21" s="138">
        <v>7.1426876652969269E-4</v>
      </c>
      <c r="AD21" s="138">
        <v>0.11635805625892687</v>
      </c>
      <c r="AE21" s="55"/>
      <c r="AF21" s="147">
        <v>4901.9745003338667</v>
      </c>
      <c r="AG21" s="147">
        <v>710.24716744022589</v>
      </c>
      <c r="AH21" s="147">
        <v>6539.6404539489022</v>
      </c>
      <c r="AI21" s="147">
        <v>1679.1361851758547</v>
      </c>
      <c r="AJ21" s="147" t="s">
        <v>430</v>
      </c>
      <c r="AK21" s="147" t="s">
        <v>428</v>
      </c>
      <c r="AL21" s="45" t="s">
        <v>49</v>
      </c>
    </row>
    <row r="22" spans="1:38" s="2" customFormat="1" ht="26.25" customHeight="1" thickBot="1" x14ac:dyDescent="0.3">
      <c r="A22" s="65" t="s">
        <v>53</v>
      </c>
      <c r="B22" s="69" t="s">
        <v>68</v>
      </c>
      <c r="C22" s="66" t="s">
        <v>69</v>
      </c>
      <c r="D22" s="67"/>
      <c r="E22" s="138">
        <v>9.749764397811397</v>
      </c>
      <c r="F22" s="138">
        <v>0.74954628029115655</v>
      </c>
      <c r="G22" s="138">
        <v>1.864661844567999</v>
      </c>
      <c r="H22" s="138">
        <v>4.8174041097071994E-4</v>
      </c>
      <c r="I22" s="138">
        <v>0.83920846661508297</v>
      </c>
      <c r="J22" s="138">
        <v>0.94763246540884372</v>
      </c>
      <c r="K22" s="138">
        <v>1.0527580554782998</v>
      </c>
      <c r="L22" s="138">
        <v>0.15132394374653205</v>
      </c>
      <c r="M22" s="138">
        <v>5.9669245075235349</v>
      </c>
      <c r="N22" s="138">
        <v>0.12417458099859507</v>
      </c>
      <c r="O22" s="138">
        <v>9.289346201979385E-3</v>
      </c>
      <c r="P22" s="138">
        <v>8.5135890429310204E-2</v>
      </c>
      <c r="Q22" s="138">
        <v>0.10763931307803644</v>
      </c>
      <c r="R22" s="138">
        <v>0.19549652361232128</v>
      </c>
      <c r="S22" s="138">
        <v>0.27737778383697648</v>
      </c>
      <c r="T22" s="138">
        <v>0.77926581013505658</v>
      </c>
      <c r="U22" s="138">
        <v>9.9740487383111212E-2</v>
      </c>
      <c r="V22" s="138">
        <v>1.7763909273320833</v>
      </c>
      <c r="W22" s="138">
        <v>0.12868597463105219</v>
      </c>
      <c r="X22" s="138">
        <v>2.8859320529899726E-2</v>
      </c>
      <c r="Y22" s="138">
        <v>6.6169155718468889E-2</v>
      </c>
      <c r="Z22" s="138">
        <v>1.6788919954574606E-2</v>
      </c>
      <c r="AA22" s="138">
        <v>1.3425600130632764E-2</v>
      </c>
      <c r="AB22" s="138">
        <v>0.125242996333576</v>
      </c>
      <c r="AC22" s="138">
        <v>1.8241606613219517E-2</v>
      </c>
      <c r="AD22" s="138">
        <v>0.4920248660635983</v>
      </c>
      <c r="AE22" s="55"/>
      <c r="AF22" s="147">
        <v>10439.410984901724</v>
      </c>
      <c r="AG22" s="147">
        <v>5689.1146440720249</v>
      </c>
      <c r="AH22" s="147">
        <v>835.21249376769765</v>
      </c>
      <c r="AI22" s="147">
        <v>401.4503424756</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0.21475462708737536</v>
      </c>
      <c r="X23" s="138">
        <v>4.3968834661203743E-2</v>
      </c>
      <c r="Y23" s="138">
        <v>0.12450353158338578</v>
      </c>
      <c r="Z23" s="138">
        <v>2.6351431604323398E-2</v>
      </c>
      <c r="AA23" s="138">
        <v>1.9073294047510247E-2</v>
      </c>
      <c r="AB23" s="138">
        <v>0.21389709189642317</v>
      </c>
      <c r="AC23" s="138">
        <v>5.2970578598260775E-3</v>
      </c>
      <c r="AD23" s="138">
        <v>9.0703859987457502E-2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1.5139661891939884</v>
      </c>
      <c r="F24" s="138">
        <v>0.60672025754493175</v>
      </c>
      <c r="G24" s="138">
        <v>1.1817476923530927</v>
      </c>
      <c r="H24" s="138">
        <v>0.10093072689983801</v>
      </c>
      <c r="I24" s="138">
        <v>0.38733027059082192</v>
      </c>
      <c r="J24" s="138">
        <v>0.42354084097124234</v>
      </c>
      <c r="K24" s="138">
        <v>0.47050154340639117</v>
      </c>
      <c r="L24" s="138">
        <v>0.10538642044153376</v>
      </c>
      <c r="M24" s="138">
        <v>2.3009722999360629</v>
      </c>
      <c r="N24" s="138">
        <v>0.25347972026027343</v>
      </c>
      <c r="O24" s="138">
        <v>5.0467098058142423E-2</v>
      </c>
      <c r="P24" s="138">
        <v>1.0960941081556524E-2</v>
      </c>
      <c r="Q24" s="138">
        <v>8.7527318691870866E-3</v>
      </c>
      <c r="R24" s="138">
        <v>0.15803014841696403</v>
      </c>
      <c r="S24" s="138">
        <v>6.8544411117156562E-2</v>
      </c>
      <c r="T24" s="138">
        <v>1.3527422386460035</v>
      </c>
      <c r="U24" s="138">
        <v>3.7665601913990142E-3</v>
      </c>
      <c r="V24" s="138">
        <v>2.0421760557162312</v>
      </c>
      <c r="W24" s="138" t="s">
        <v>429</v>
      </c>
      <c r="X24" s="138" t="s">
        <v>429</v>
      </c>
      <c r="Y24" s="138" t="s">
        <v>429</v>
      </c>
      <c r="Z24" s="138" t="s">
        <v>429</v>
      </c>
      <c r="AA24" s="138" t="s">
        <v>429</v>
      </c>
      <c r="AB24" s="138" t="s">
        <v>429</v>
      </c>
      <c r="AC24" s="138" t="s">
        <v>428</v>
      </c>
      <c r="AD24" s="138" t="s">
        <v>428</v>
      </c>
      <c r="AE24" s="55"/>
      <c r="AF24" s="147">
        <v>6534.845492249593</v>
      </c>
      <c r="AG24" s="147">
        <v>533.09054113070351</v>
      </c>
      <c r="AH24" s="147">
        <v>6376.9099031812957</v>
      </c>
      <c r="AI24" s="147">
        <v>3688.950422865008</v>
      </c>
      <c r="AJ24" s="147" t="s">
        <v>430</v>
      </c>
      <c r="AK24" s="147" t="s">
        <v>428</v>
      </c>
      <c r="AL24" s="45" t="s">
        <v>49</v>
      </c>
    </row>
    <row r="25" spans="1:38" s="2" customFormat="1" ht="26.25" customHeight="1" thickBot="1" x14ac:dyDescent="0.3">
      <c r="A25" s="65" t="s">
        <v>73</v>
      </c>
      <c r="B25" s="69" t="s">
        <v>74</v>
      </c>
      <c r="C25" s="71" t="s">
        <v>75</v>
      </c>
      <c r="D25" s="67"/>
      <c r="E25" s="138">
        <v>1.2358626461519224</v>
      </c>
      <c r="F25" s="138">
        <v>0.15075107878604063</v>
      </c>
      <c r="G25" s="138">
        <v>8.1337504341361805E-2</v>
      </c>
      <c r="H25" s="138" t="s">
        <v>444</v>
      </c>
      <c r="I25" s="138">
        <v>9.8773774532378358E-3</v>
      </c>
      <c r="J25" s="138">
        <v>9.8773774532378358E-3</v>
      </c>
      <c r="K25" s="138">
        <v>9.8773774532378358E-3</v>
      </c>
      <c r="L25" s="138">
        <v>4.7411411775541614E-3</v>
      </c>
      <c r="M25" s="138">
        <v>1.1096953792259294</v>
      </c>
      <c r="N25" s="138">
        <v>3.4161406375436671E-4</v>
      </c>
      <c r="O25" s="138">
        <v>2.5621054781577506E-5</v>
      </c>
      <c r="P25" s="138">
        <v>5.1242109563155009E-4</v>
      </c>
      <c r="Q25" s="138">
        <v>1.2810527390788752E-4</v>
      </c>
      <c r="R25" s="138">
        <v>8.5403515938591685E-4</v>
      </c>
      <c r="S25" s="138">
        <v>9.3943867532450857E-4</v>
      </c>
      <c r="T25" s="138">
        <v>3.4161406375436672E-5</v>
      </c>
      <c r="U25" s="138">
        <v>4.6971933766225428E-4</v>
      </c>
      <c r="V25" s="138">
        <v>0.12383509811095794</v>
      </c>
      <c r="W25" s="138" t="s">
        <v>444</v>
      </c>
      <c r="X25" s="138" t="s">
        <v>444</v>
      </c>
      <c r="Y25" s="138" t="s">
        <v>444</v>
      </c>
      <c r="Z25" s="138" t="s">
        <v>444</v>
      </c>
      <c r="AA25" s="138" t="s">
        <v>444</v>
      </c>
      <c r="AB25" s="138" t="s">
        <v>444</v>
      </c>
      <c r="AC25" s="138" t="s">
        <v>428</v>
      </c>
      <c r="AD25" s="138" t="s">
        <v>428</v>
      </c>
      <c r="AE25" s="55"/>
      <c r="AF25" s="147">
        <v>4270.1757969295841</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0.13160709432070186</v>
      </c>
      <c r="F26" s="138">
        <v>9.3088434796198133E-3</v>
      </c>
      <c r="G26" s="138">
        <v>8.1709106233620009E-3</v>
      </c>
      <c r="H26" s="138" t="s">
        <v>444</v>
      </c>
      <c r="I26" s="138">
        <v>7.3382384921558119E-4</v>
      </c>
      <c r="J26" s="138">
        <v>7.3382384921558119E-4</v>
      </c>
      <c r="K26" s="138">
        <v>7.3382384921558119E-4</v>
      </c>
      <c r="L26" s="138">
        <v>3.5223544762347898E-4</v>
      </c>
      <c r="M26" s="138">
        <v>9.0303822947819981E-2</v>
      </c>
      <c r="N26" s="138">
        <v>1.1520637285154511</v>
      </c>
      <c r="O26" s="138">
        <v>5.6807457264510897E-6</v>
      </c>
      <c r="P26" s="138">
        <v>6.5018766380873645E-5</v>
      </c>
      <c r="Q26" s="138">
        <v>1.3343580484107299E-5</v>
      </c>
      <c r="R26" s="138">
        <v>9.5633351375530164E-5</v>
      </c>
      <c r="S26" s="138">
        <v>1.0142388651308318E-4</v>
      </c>
      <c r="T26" s="138">
        <v>7.0050436846508359E-6</v>
      </c>
      <c r="U26" s="138">
        <v>4.7529128441726769E-5</v>
      </c>
      <c r="V26" s="138">
        <v>1.2499778171674095E-2</v>
      </c>
      <c r="W26" s="138" t="s">
        <v>444</v>
      </c>
      <c r="X26" s="138" t="s">
        <v>444</v>
      </c>
      <c r="Y26" s="138" t="s">
        <v>444</v>
      </c>
      <c r="Z26" s="138" t="s">
        <v>444</v>
      </c>
      <c r="AA26" s="138" t="s">
        <v>444</v>
      </c>
      <c r="AB26" s="138" t="s">
        <v>444</v>
      </c>
      <c r="AC26" s="138" t="s">
        <v>428</v>
      </c>
      <c r="AD26" s="138" t="s">
        <v>428</v>
      </c>
      <c r="AE26" s="55"/>
      <c r="AF26" s="147">
        <v>429.26009021098412</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11.028651681695255</v>
      </c>
      <c r="F27" s="138">
        <v>9.6488490092776615</v>
      </c>
      <c r="G27" s="138">
        <v>6.303447551410031E-2</v>
      </c>
      <c r="H27" s="138">
        <v>2.0002823135684582</v>
      </c>
      <c r="I27" s="138">
        <v>0.4253943610464882</v>
      </c>
      <c r="J27" s="138">
        <v>0.42539436104648798</v>
      </c>
      <c r="K27" s="138">
        <v>0.42539436104648809</v>
      </c>
      <c r="L27" s="138">
        <v>0.32406045793661359</v>
      </c>
      <c r="M27" s="138">
        <v>100.35257965238056</v>
      </c>
      <c r="N27" s="138">
        <v>4.558285436641224E-2</v>
      </c>
      <c r="O27" s="138">
        <v>3.641089029241014E-4</v>
      </c>
      <c r="P27" s="138">
        <v>1.733932466463205E-2</v>
      </c>
      <c r="Q27" s="138">
        <v>5.5816805348562115E-4</v>
      </c>
      <c r="R27" s="138">
        <v>1.479473209266218E-2</v>
      </c>
      <c r="S27" s="138">
        <v>1.0389310250995149E-2</v>
      </c>
      <c r="T27" s="138">
        <v>4.0071818971351208E-3</v>
      </c>
      <c r="U27" s="138">
        <v>3.8811830112303977E-4</v>
      </c>
      <c r="V27" s="138">
        <v>6.4759801631269681E-2</v>
      </c>
      <c r="W27" s="138">
        <v>1.1062836</v>
      </c>
      <c r="X27" s="138">
        <v>2.59686169037E-2</v>
      </c>
      <c r="Y27" s="138">
        <v>2.9168440174800001E-2</v>
      </c>
      <c r="Z27" s="138">
        <v>2.2160761803100001E-2</v>
      </c>
      <c r="AA27" s="138">
        <v>2.7082917863599999E-2</v>
      </c>
      <c r="AB27" s="138">
        <v>0.1043807367452</v>
      </c>
      <c r="AC27" s="138">
        <v>1.1062831E-3</v>
      </c>
      <c r="AD27" s="138">
        <v>2.212774E-4</v>
      </c>
      <c r="AE27" s="55"/>
      <c r="AF27" s="147">
        <v>96364.099700881736</v>
      </c>
      <c r="AG27" s="147" t="s">
        <v>428</v>
      </c>
      <c r="AH27" s="147" t="s">
        <v>430</v>
      </c>
      <c r="AI27" s="147">
        <v>1036.5082976114791</v>
      </c>
      <c r="AJ27" s="147" t="s">
        <v>430</v>
      </c>
      <c r="AK27" s="147" t="s">
        <v>428</v>
      </c>
      <c r="AL27" s="45" t="s">
        <v>49</v>
      </c>
    </row>
    <row r="28" spans="1:38" s="2" customFormat="1" ht="26.25" customHeight="1" thickBot="1" x14ac:dyDescent="0.3">
      <c r="A28" s="65" t="s">
        <v>78</v>
      </c>
      <c r="B28" s="65" t="s">
        <v>81</v>
      </c>
      <c r="C28" s="66" t="s">
        <v>82</v>
      </c>
      <c r="D28" s="67"/>
      <c r="E28" s="138">
        <v>10.128577393209879</v>
      </c>
      <c r="F28" s="138">
        <v>0.8731338877874627</v>
      </c>
      <c r="G28" s="138">
        <v>2.8283132280281321E-2</v>
      </c>
      <c r="H28" s="138">
        <v>1.2940308701933629E-2</v>
      </c>
      <c r="I28" s="138">
        <v>0.7280987251255393</v>
      </c>
      <c r="J28" s="138">
        <v>0.72809872512553953</v>
      </c>
      <c r="K28" s="138">
        <v>0.72809872512553908</v>
      </c>
      <c r="L28" s="138">
        <v>0.58177600333650337</v>
      </c>
      <c r="M28" s="138">
        <v>4.0499584001322759</v>
      </c>
      <c r="N28" s="138">
        <v>4.4453787782115182E-4</v>
      </c>
      <c r="O28" s="138">
        <v>3.9228472737922346E-5</v>
      </c>
      <c r="P28" s="138">
        <v>4.1285972423714592E-3</v>
      </c>
      <c r="Q28" s="138">
        <v>7.8219978533058216E-5</v>
      </c>
      <c r="R28" s="138">
        <v>6.6032005222949452E-3</v>
      </c>
      <c r="S28" s="138">
        <v>4.4286809415932217E-3</v>
      </c>
      <c r="T28" s="138">
        <v>1.6046839509348653E-4</v>
      </c>
      <c r="U28" s="138">
        <v>7.798301159027174E-5</v>
      </c>
      <c r="V28" s="138">
        <v>1.4029833077965322E-2</v>
      </c>
      <c r="W28" s="138">
        <v>0.69072520000000004</v>
      </c>
      <c r="X28" s="138">
        <v>2.0069223272500002E-2</v>
      </c>
      <c r="Y28" s="138">
        <v>2.24916064632E-2</v>
      </c>
      <c r="Z28" s="138">
        <v>1.7646420059000002E-2</v>
      </c>
      <c r="AA28" s="138">
        <v>1.8687995324700002E-2</v>
      </c>
      <c r="AB28" s="138">
        <v>7.8895245119400007E-2</v>
      </c>
      <c r="AC28" s="138">
        <v>6.9072510000000003E-4</v>
      </c>
      <c r="AD28" s="138">
        <v>1.3841710000000001E-4</v>
      </c>
      <c r="AE28" s="55"/>
      <c r="AF28" s="147">
        <v>33627.010213468377</v>
      </c>
      <c r="AG28" s="147" t="s">
        <v>428</v>
      </c>
      <c r="AH28" s="147" t="s">
        <v>430</v>
      </c>
      <c r="AI28" s="147">
        <v>472.26902468018415</v>
      </c>
      <c r="AJ28" s="147" t="s">
        <v>430</v>
      </c>
      <c r="AK28" s="147" t="s">
        <v>428</v>
      </c>
      <c r="AL28" s="45" t="s">
        <v>49</v>
      </c>
    </row>
    <row r="29" spans="1:38" s="2" customFormat="1" ht="26.25" customHeight="1" thickBot="1" x14ac:dyDescent="0.3">
      <c r="A29" s="65" t="s">
        <v>78</v>
      </c>
      <c r="B29" s="65" t="s">
        <v>83</v>
      </c>
      <c r="C29" s="66" t="s">
        <v>84</v>
      </c>
      <c r="D29" s="67"/>
      <c r="E29" s="138">
        <v>33.772532240270536</v>
      </c>
      <c r="F29" s="138">
        <v>1.1172419592931009</v>
      </c>
      <c r="G29" s="138">
        <v>4.3854727508436012E-2</v>
      </c>
      <c r="H29" s="138">
        <v>1.6181294287487446E-2</v>
      </c>
      <c r="I29" s="138">
        <v>0.65006823185219764</v>
      </c>
      <c r="J29" s="138">
        <v>0.65006823185219753</v>
      </c>
      <c r="K29" s="138">
        <v>0.65006823185219764</v>
      </c>
      <c r="L29" s="138">
        <v>0.43291587482466914</v>
      </c>
      <c r="M29" s="138">
        <v>7.09790307108221</v>
      </c>
      <c r="N29" s="138">
        <v>6.028569318434593E-4</v>
      </c>
      <c r="O29" s="138">
        <v>6.0289898945010158E-5</v>
      </c>
      <c r="P29" s="138">
        <v>6.3858701336335765E-3</v>
      </c>
      <c r="Q29" s="138">
        <v>1.2054092465372031E-4</v>
      </c>
      <c r="R29" s="138">
        <v>1.0238514934196627E-2</v>
      </c>
      <c r="S29" s="138">
        <v>6.8659346774882571E-3</v>
      </c>
      <c r="T29" s="138">
        <v>2.4174269432454079E-4</v>
      </c>
      <c r="U29" s="138">
        <v>1.2050205141742031E-4</v>
      </c>
      <c r="V29" s="138">
        <v>2.1689203058046651E-2</v>
      </c>
      <c r="W29" s="138">
        <v>0.35157709999999998</v>
      </c>
      <c r="X29" s="138">
        <v>5.0225314309999998E-3</v>
      </c>
      <c r="Y29" s="138">
        <v>3.0414218110699998E-2</v>
      </c>
      <c r="Z29" s="138">
        <v>3.39857960173E-2</v>
      </c>
      <c r="AA29" s="138">
        <v>7.8128266702999997E-3</v>
      </c>
      <c r="AB29" s="138">
        <v>7.7235372229299992E-2</v>
      </c>
      <c r="AC29" s="138">
        <v>3.4232890000000001E-4</v>
      </c>
      <c r="AD29" s="138">
        <v>7.0013500000000003E-5</v>
      </c>
      <c r="AE29" s="55"/>
      <c r="AF29" s="147">
        <v>52104.923128158945</v>
      </c>
      <c r="AG29" s="147" t="s">
        <v>428</v>
      </c>
      <c r="AH29" s="147" t="s">
        <v>430</v>
      </c>
      <c r="AI29" s="147">
        <v>732.39168355376137</v>
      </c>
      <c r="AJ29" s="147" t="s">
        <v>430</v>
      </c>
      <c r="AK29" s="147" t="s">
        <v>428</v>
      </c>
      <c r="AL29" s="45" t="s">
        <v>49</v>
      </c>
    </row>
    <row r="30" spans="1:38" s="2" customFormat="1" ht="26.25" customHeight="1" thickBot="1" x14ac:dyDescent="0.3">
      <c r="A30" s="65" t="s">
        <v>78</v>
      </c>
      <c r="B30" s="65" t="s">
        <v>85</v>
      </c>
      <c r="C30" s="66" t="s">
        <v>86</v>
      </c>
      <c r="D30" s="67"/>
      <c r="E30" s="138">
        <v>4.5716731671996851E-2</v>
      </c>
      <c r="F30" s="138">
        <v>0.31341390783487427</v>
      </c>
      <c r="G30" s="138">
        <v>1.6880623491790739E-4</v>
      </c>
      <c r="H30" s="138">
        <v>3.7034576415018335E-4</v>
      </c>
      <c r="I30" s="138">
        <v>6.9148924120259591E-3</v>
      </c>
      <c r="J30" s="138">
        <v>6.9148924120259591E-3</v>
      </c>
      <c r="K30" s="138">
        <v>6.9148924120259634E-3</v>
      </c>
      <c r="L30" s="138">
        <v>9.9200805540816932E-4</v>
      </c>
      <c r="M30" s="138">
        <v>1.9120497571363773</v>
      </c>
      <c r="N30" s="138">
        <v>1.68880888162903E-4</v>
      </c>
      <c r="O30" s="138">
        <v>1.1590729413801536E-4</v>
      </c>
      <c r="P30" s="138">
        <v>5.4825065549301878E-5</v>
      </c>
      <c r="Q30" s="138">
        <v>1.8905195017000645E-6</v>
      </c>
      <c r="R30" s="138">
        <v>5.2242490028748514E-4</v>
      </c>
      <c r="S30" s="138">
        <v>1.958873616778007E-2</v>
      </c>
      <c r="T30" s="138">
        <v>8.1626836123565812E-4</v>
      </c>
      <c r="U30" s="138">
        <v>1.1540445664764892E-4</v>
      </c>
      <c r="V30" s="138">
        <v>1.1526829053335606E-2</v>
      </c>
      <c r="W30" s="138">
        <v>4.8398E-3</v>
      </c>
      <c r="X30" s="138">
        <v>6.3645677999999993E-5</v>
      </c>
      <c r="Y30" s="138">
        <v>8.9692742600000001E-5</v>
      </c>
      <c r="Z30" s="138">
        <v>4.6923225700000001E-5</v>
      </c>
      <c r="AA30" s="138">
        <v>1.012465611E-4</v>
      </c>
      <c r="AB30" s="138">
        <v>3.0150820739999998E-4</v>
      </c>
      <c r="AC30" s="138">
        <v>4.8396000000000002E-6</v>
      </c>
      <c r="AD30" s="138">
        <v>2.3087E-6</v>
      </c>
      <c r="AE30" s="55"/>
      <c r="AF30" s="147">
        <v>280.89120184586142</v>
      </c>
      <c r="AG30" s="147" t="s">
        <v>428</v>
      </c>
      <c r="AH30" s="147" t="s">
        <v>430</v>
      </c>
      <c r="AI30" s="147">
        <v>2.7677563415410944</v>
      </c>
      <c r="AJ30" s="147" t="s">
        <v>430</v>
      </c>
      <c r="AK30" s="147" t="s">
        <v>428</v>
      </c>
      <c r="AL30" s="45" t="s">
        <v>49</v>
      </c>
    </row>
    <row r="31" spans="1:38" s="2" customFormat="1" ht="26.25" customHeight="1" thickBot="1" x14ac:dyDescent="0.3">
      <c r="A31" s="65" t="s">
        <v>78</v>
      </c>
      <c r="B31" s="65" t="s">
        <v>87</v>
      </c>
      <c r="C31" s="66" t="s">
        <v>88</v>
      </c>
      <c r="D31" s="67"/>
      <c r="E31" s="138" t="s">
        <v>428</v>
      </c>
      <c r="F31" s="138">
        <v>2.7743889469858529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0.70046537555759492</v>
      </c>
      <c r="J32" s="138">
        <v>1.3511780481561184</v>
      </c>
      <c r="K32" s="138">
        <v>1.7269830188996034</v>
      </c>
      <c r="L32" s="138">
        <v>0.1590389091232299</v>
      </c>
      <c r="M32" s="138" t="s">
        <v>428</v>
      </c>
      <c r="N32" s="138">
        <v>5.1912401804558987</v>
      </c>
      <c r="O32" s="138">
        <v>2.2788640693168948E-2</v>
      </c>
      <c r="P32" s="138">
        <v>0</v>
      </c>
      <c r="Q32" s="138">
        <v>5.9364510959191936E-2</v>
      </c>
      <c r="R32" s="138">
        <v>1.9369998149192065</v>
      </c>
      <c r="S32" s="138">
        <v>42.523839274108383</v>
      </c>
      <c r="T32" s="138">
        <v>0.2979078584707282</v>
      </c>
      <c r="U32" s="138">
        <v>3.4539660377992096E-2</v>
      </c>
      <c r="V32" s="138">
        <v>13.867905947041532</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57721.311298280067</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0.33038051103563049</v>
      </c>
      <c r="J33" s="138">
        <v>0.61181576117709358</v>
      </c>
      <c r="K33" s="138">
        <v>1.2236315223541872</v>
      </c>
      <c r="L33" s="138">
        <v>1.2970494136954383E-2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57721.311298280067</v>
      </c>
      <c r="AL33" s="45" t="s">
        <v>413</v>
      </c>
    </row>
    <row r="34" spans="1:38" s="2" customFormat="1" ht="26.25" customHeight="1" thickBot="1" x14ac:dyDescent="0.3">
      <c r="A34" s="65" t="s">
        <v>70</v>
      </c>
      <c r="B34" s="65" t="s">
        <v>93</v>
      </c>
      <c r="C34" s="66" t="s">
        <v>94</v>
      </c>
      <c r="D34" s="67"/>
      <c r="E34" s="138">
        <v>2.3118150301184439</v>
      </c>
      <c r="F34" s="138">
        <v>0.20515152461928937</v>
      </c>
      <c r="G34" s="138">
        <v>5.3767100441749351E-2</v>
      </c>
      <c r="H34" s="138">
        <v>3.0883025211505931E-4</v>
      </c>
      <c r="I34" s="138">
        <v>6.04424921996616E-2</v>
      </c>
      <c r="J34" s="138">
        <v>6.3530794720812189E-2</v>
      </c>
      <c r="K34" s="138">
        <v>6.7060283316412866E-2</v>
      </c>
      <c r="L34" s="138">
        <v>4.3589184155668363E-2</v>
      </c>
      <c r="M34" s="138">
        <v>0.4720690996615905</v>
      </c>
      <c r="N34" s="138" t="s">
        <v>444</v>
      </c>
      <c r="O34" s="138">
        <v>4.411860744500847E-4</v>
      </c>
      <c r="P34" s="138" t="s">
        <v>444</v>
      </c>
      <c r="Q34" s="138" t="s">
        <v>444</v>
      </c>
      <c r="R34" s="138">
        <v>2.2059303722504232E-3</v>
      </c>
      <c r="S34" s="138">
        <v>7.5001632656514383E-2</v>
      </c>
      <c r="T34" s="138">
        <v>3.088302521150593E-3</v>
      </c>
      <c r="U34" s="138">
        <v>4.411860744500847E-4</v>
      </c>
      <c r="V34" s="138">
        <v>4.4118607445008465E-2</v>
      </c>
      <c r="W34" s="138">
        <v>2.0716486811095045E-2</v>
      </c>
      <c r="X34" s="138">
        <v>1.3235582233502537E-3</v>
      </c>
      <c r="Y34" s="138">
        <v>2.2059303722504232E-3</v>
      </c>
      <c r="Z34" s="138">
        <v>2.0025937250725211E-3</v>
      </c>
      <c r="AA34" s="138">
        <v>4.6036637357988971E-4</v>
      </c>
      <c r="AB34" s="138">
        <v>5.9924486942530882E-3</v>
      </c>
      <c r="AC34" s="138" t="s">
        <v>428</v>
      </c>
      <c r="AD34" s="138" t="s">
        <v>428</v>
      </c>
      <c r="AE34" s="55"/>
      <c r="AF34" s="147">
        <v>1910.7000867714764</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3.8691467030591347</v>
      </c>
      <c r="F36" s="138">
        <v>0.11168911911892063</v>
      </c>
      <c r="G36" s="138">
        <v>7.7779946035599998E-2</v>
      </c>
      <c r="H36" s="138" t="s">
        <v>444</v>
      </c>
      <c r="I36" s="138">
        <v>5.6071643486719308E-2</v>
      </c>
      <c r="J36" s="138">
        <v>6.5959625965676408E-2</v>
      </c>
      <c r="K36" s="138">
        <v>6.5959625965676408E-2</v>
      </c>
      <c r="L36" s="138">
        <v>2.0447484049359688E-2</v>
      </c>
      <c r="M36" s="138">
        <v>0.24507783852380297</v>
      </c>
      <c r="N36" s="138">
        <v>8.2969059916912467E-3</v>
      </c>
      <c r="O36" s="138">
        <v>6.3822353782240363E-4</v>
      </c>
      <c r="P36" s="138">
        <v>1.9146706134672105E-3</v>
      </c>
      <c r="Q36" s="138">
        <v>2.5528941512896145E-3</v>
      </c>
      <c r="R36" s="138">
        <v>3.1911176891120181E-3</v>
      </c>
      <c r="S36" s="138">
        <v>5.6163671328371516E-2</v>
      </c>
      <c r="T36" s="138">
        <v>6.3822353782240354E-2</v>
      </c>
      <c r="U36" s="138">
        <v>6.3822353782240363E-3</v>
      </c>
      <c r="V36" s="138">
        <v>7.6586824538688425E-2</v>
      </c>
      <c r="W36" s="138">
        <v>8.2969059916912467E-3</v>
      </c>
      <c r="X36" s="138">
        <v>1.2764470756448069E-4</v>
      </c>
      <c r="Y36" s="138">
        <v>1.2764470756448069E-4</v>
      </c>
      <c r="Z36" s="138">
        <v>6.3822353782240363E-4</v>
      </c>
      <c r="AA36" s="138">
        <v>6.3822353782240347E-5</v>
      </c>
      <c r="AB36" s="138">
        <v>9.5733530673360533E-4</v>
      </c>
      <c r="AC36" s="138">
        <v>5.105788302579229E-3</v>
      </c>
      <c r="AD36" s="138">
        <v>2.4252494437251334E-3</v>
      </c>
      <c r="AE36" s="55"/>
      <c r="AF36" s="147">
        <v>2764.0350403553657</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0.12092785394220115</v>
      </c>
      <c r="F37" s="138">
        <v>4.0309284647400377E-3</v>
      </c>
      <c r="G37" s="138">
        <v>2.6794029616537493E-4</v>
      </c>
      <c r="H37" s="138" t="s">
        <v>444</v>
      </c>
      <c r="I37" s="138">
        <v>5.0386605809250471E-4</v>
      </c>
      <c r="J37" s="138">
        <v>5.0386605809250471E-4</v>
      </c>
      <c r="K37" s="138">
        <v>5.0386605809250471E-4</v>
      </c>
      <c r="L37" s="138">
        <v>1.2596651452312618E-5</v>
      </c>
      <c r="M37" s="138">
        <v>1.2092785394220115E-2</v>
      </c>
      <c r="N37" s="138">
        <v>3.7789954356937858E-6</v>
      </c>
      <c r="O37" s="138">
        <v>6.2983257261563105E-7</v>
      </c>
      <c r="P37" s="138">
        <v>2.5193302904625241E-4</v>
      </c>
      <c r="Q37" s="138">
        <v>3.0231963485550286E-4</v>
      </c>
      <c r="R37" s="138">
        <v>1.9146910207515182E-6</v>
      </c>
      <c r="S37" s="138">
        <v>1.9146910207515184E-7</v>
      </c>
      <c r="T37" s="138">
        <v>1.2848584481358872E-6</v>
      </c>
      <c r="U37" s="138">
        <v>2.7712633195087761E-5</v>
      </c>
      <c r="V37" s="138">
        <v>3.7789954356937858E-6</v>
      </c>
      <c r="W37" s="138" t="s">
        <v>428</v>
      </c>
      <c r="X37" s="138" t="s">
        <v>444</v>
      </c>
      <c r="Y37" s="138" t="s">
        <v>444</v>
      </c>
      <c r="Z37" s="138" t="s">
        <v>444</v>
      </c>
      <c r="AA37" s="138" t="s">
        <v>444</v>
      </c>
      <c r="AB37" s="138" t="s">
        <v>444</v>
      </c>
      <c r="AC37" s="138" t="s">
        <v>444</v>
      </c>
      <c r="AD37" s="138" t="s">
        <v>444</v>
      </c>
      <c r="AE37" s="55"/>
      <c r="AF37" s="147" t="s">
        <v>430</v>
      </c>
      <c r="AG37" s="147" t="s">
        <v>428</v>
      </c>
      <c r="AH37" s="147">
        <v>2519.3302904625239</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2.383479568098168</v>
      </c>
      <c r="F39" s="138">
        <v>0.59610810336176301</v>
      </c>
      <c r="G39" s="138">
        <v>0.79920796100425762</v>
      </c>
      <c r="H39" s="138">
        <v>1.7445064953641086E-2</v>
      </c>
      <c r="I39" s="138">
        <v>0.28818395859202683</v>
      </c>
      <c r="J39" s="138">
        <v>0.3405263449222275</v>
      </c>
      <c r="K39" s="138">
        <v>0.39946148887780941</v>
      </c>
      <c r="L39" s="138">
        <v>8.786553169447564E-2</v>
      </c>
      <c r="M39" s="138">
        <v>2.0315617489017952</v>
      </c>
      <c r="N39" s="138">
        <v>0.29665039565447965</v>
      </c>
      <c r="O39" s="138">
        <v>1.0667721008759175E-2</v>
      </c>
      <c r="P39" s="138">
        <v>1.1713183037257177E-2</v>
      </c>
      <c r="Q39" s="138">
        <v>1.4697582334896785E-2</v>
      </c>
      <c r="R39" s="138">
        <v>0.13318699474901072</v>
      </c>
      <c r="S39" s="138">
        <v>8.265019306983E-2</v>
      </c>
      <c r="T39" s="138">
        <v>2.1892299450037132</v>
      </c>
      <c r="U39" s="138">
        <v>4.1137779493898696E-3</v>
      </c>
      <c r="V39" s="138">
        <v>0.54504925014632077</v>
      </c>
      <c r="W39" s="138">
        <v>0.32450162480569711</v>
      </c>
      <c r="X39" s="138">
        <v>7.1521208603237102E-2</v>
      </c>
      <c r="Y39" s="138">
        <v>0.19885856836611177</v>
      </c>
      <c r="Z39" s="138">
        <v>4.3093564253349981E-2</v>
      </c>
      <c r="AA39" s="138">
        <v>3.5130375473679636E-2</v>
      </c>
      <c r="AB39" s="138">
        <v>0.34860371669637852</v>
      </c>
      <c r="AC39" s="138">
        <v>4.8904585922728318E-3</v>
      </c>
      <c r="AD39" s="138">
        <v>0.19026616080886591</v>
      </c>
      <c r="AE39" s="55"/>
      <c r="AF39" s="147">
        <v>11714.090769677183</v>
      </c>
      <c r="AG39" s="147">
        <v>1119.1869037503361</v>
      </c>
      <c r="AH39" s="147">
        <v>14361.640051472332</v>
      </c>
      <c r="AI39" s="147">
        <v>471.48824199029963</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7.4728774616372098</v>
      </c>
      <c r="F41" s="138">
        <v>13.235861046370918</v>
      </c>
      <c r="G41" s="138">
        <v>9.6701907324967724</v>
      </c>
      <c r="H41" s="138">
        <v>0.11247441870409204</v>
      </c>
      <c r="I41" s="138">
        <v>8.5118383429752171</v>
      </c>
      <c r="J41" s="138">
        <v>8.5241584314480416</v>
      </c>
      <c r="K41" s="138">
        <v>9.1998724008121577</v>
      </c>
      <c r="L41" s="138">
        <v>0.7392234543340892</v>
      </c>
      <c r="M41" s="138">
        <v>110.10599519764604</v>
      </c>
      <c r="N41" s="138">
        <v>2.1570599448630885</v>
      </c>
      <c r="O41" s="138">
        <v>2.5590604712210169E-2</v>
      </c>
      <c r="P41" s="138">
        <v>9.0368944133200943E-2</v>
      </c>
      <c r="Q41" s="138">
        <v>3.5855606183386991E-2</v>
      </c>
      <c r="R41" s="138">
        <v>0.24633068878505676</v>
      </c>
      <c r="S41" s="138">
        <v>0.44042008529169024</v>
      </c>
      <c r="T41" s="138">
        <v>0.21537120666879314</v>
      </c>
      <c r="U41" s="138">
        <v>2.5606371505317966</v>
      </c>
      <c r="V41" s="138">
        <v>4.7321540444692411</v>
      </c>
      <c r="W41" s="138">
        <v>14.927514558244892</v>
      </c>
      <c r="X41" s="138">
        <v>3.3357179578593383</v>
      </c>
      <c r="Y41" s="138">
        <v>5.4187371451541217</v>
      </c>
      <c r="Z41" s="138">
        <v>2.5383210890192038</v>
      </c>
      <c r="AA41" s="138">
        <v>2.0607735714862963</v>
      </c>
      <c r="AB41" s="138">
        <v>13.353549763518959</v>
      </c>
      <c r="AC41" s="138">
        <v>1.7501512882255946E-2</v>
      </c>
      <c r="AD41" s="138">
        <v>3.6263515848957271</v>
      </c>
      <c r="AE41" s="55"/>
      <c r="AF41" s="147">
        <v>68315.98688683295</v>
      </c>
      <c r="AG41" s="147">
        <v>21331.247293940229</v>
      </c>
      <c r="AH41" s="147">
        <v>28002.61998233568</v>
      </c>
      <c r="AI41" s="147">
        <v>855.22791200260178</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0.11579689947271857</v>
      </c>
      <c r="F43" s="138">
        <v>1.1579689947271855E-2</v>
      </c>
      <c r="G43" s="138">
        <v>3.2585247511623006E-2</v>
      </c>
      <c r="H43" s="138" t="s">
        <v>444</v>
      </c>
      <c r="I43" s="138">
        <v>1.9106488412998564E-2</v>
      </c>
      <c r="J43" s="138">
        <v>2.4896333386634491E-2</v>
      </c>
      <c r="K43" s="138">
        <v>3.1844147354997604E-2</v>
      </c>
      <c r="L43" s="138">
        <v>1.0699633511279196E-2</v>
      </c>
      <c r="M43" s="138">
        <v>4.6318759789087421E-2</v>
      </c>
      <c r="N43" s="138">
        <v>1.8527503915634968E-2</v>
      </c>
      <c r="O43" s="138">
        <v>3.4739069841815566E-4</v>
      </c>
      <c r="P43" s="138">
        <v>1.1579689947271857E-4</v>
      </c>
      <c r="Q43" s="138">
        <v>1.1579689947271855E-3</v>
      </c>
      <c r="R43" s="138">
        <v>1.4822003132507977E-2</v>
      </c>
      <c r="S43" s="138">
        <v>8.3373767620357371E-3</v>
      </c>
      <c r="T43" s="138">
        <v>0.30107193862906823</v>
      </c>
      <c r="U43" s="138">
        <v>1.1579689947271857E-4</v>
      </c>
      <c r="V43" s="138">
        <v>9.2637519578174839E-3</v>
      </c>
      <c r="W43" s="138">
        <v>6.9478139683631143E-3</v>
      </c>
      <c r="X43" s="138">
        <v>2.2001410899816524E-3</v>
      </c>
      <c r="Y43" s="138">
        <v>1.7369534920907787E-2</v>
      </c>
      <c r="Z43" s="138">
        <v>1.9685472910362157E-3</v>
      </c>
      <c r="AA43" s="138">
        <v>1.7369534920907786E-3</v>
      </c>
      <c r="AB43" s="138">
        <v>2.3275176794016434E-2</v>
      </c>
      <c r="AC43" s="138">
        <v>2.5475317883998083E-4</v>
      </c>
      <c r="AD43" s="138">
        <v>1.5053596931453416E-7</v>
      </c>
      <c r="AE43" s="55"/>
      <c r="AF43" s="147">
        <v>1157.9689947271856</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7.6167820296936206</v>
      </c>
      <c r="F44" s="138">
        <v>0.75907140254390959</v>
      </c>
      <c r="G44" s="138">
        <v>0.29326722760460705</v>
      </c>
      <c r="H44" s="138">
        <v>1.8853220259383336E-3</v>
      </c>
      <c r="I44" s="138">
        <v>0.401509618860455</v>
      </c>
      <c r="J44" s="138">
        <v>0.401509618860455</v>
      </c>
      <c r="K44" s="138">
        <v>0.401509618860455</v>
      </c>
      <c r="L44" s="138">
        <v>0.22484538656185485</v>
      </c>
      <c r="M44" s="138">
        <v>2.5518915706587242</v>
      </c>
      <c r="N44" s="138" t="s">
        <v>444</v>
      </c>
      <c r="O44" s="138">
        <v>2.4064049548647459E-3</v>
      </c>
      <c r="P44" s="138" t="s">
        <v>444</v>
      </c>
      <c r="Q44" s="138" t="s">
        <v>444</v>
      </c>
      <c r="R44" s="138">
        <v>1.2032024774323729E-2</v>
      </c>
      <c r="S44" s="138">
        <v>0.40908884232700676</v>
      </c>
      <c r="T44" s="138">
        <v>1.6844834684053223E-2</v>
      </c>
      <c r="U44" s="138">
        <v>2.4064049548647459E-3</v>
      </c>
      <c r="V44" s="138">
        <v>0.24064049548647459</v>
      </c>
      <c r="W44" s="138" t="s">
        <v>444</v>
      </c>
      <c r="X44" s="138">
        <v>7.2192148645942372E-3</v>
      </c>
      <c r="Y44" s="138">
        <v>1.2032024774323729E-2</v>
      </c>
      <c r="Z44" s="138" t="s">
        <v>444</v>
      </c>
      <c r="AA44" s="138" t="s">
        <v>444</v>
      </c>
      <c r="AB44" s="138">
        <v>1.9251239638917967E-2</v>
      </c>
      <c r="AC44" s="138" t="s">
        <v>429</v>
      </c>
      <c r="AD44" s="138" t="s">
        <v>429</v>
      </c>
      <c r="AE44" s="55"/>
      <c r="AF44" s="147">
        <v>10421.720952544671</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2.3328961806746475</v>
      </c>
      <c r="F45" s="138">
        <v>5.6545267537127887E-2</v>
      </c>
      <c r="G45" s="138">
        <v>3.9377943816742984E-2</v>
      </c>
      <c r="H45" s="138" t="s">
        <v>444</v>
      </c>
      <c r="I45" s="138">
        <v>3.4573392151272482E-2</v>
      </c>
      <c r="J45" s="138">
        <v>3.4573392151272482E-2</v>
      </c>
      <c r="K45" s="138">
        <v>3.4573392151272482E-2</v>
      </c>
      <c r="L45" s="138">
        <v>1.0717751566894468E-2</v>
      </c>
      <c r="M45" s="138">
        <v>0.12407647276718346</v>
      </c>
      <c r="N45" s="138">
        <v>4.200505588472357E-3</v>
      </c>
      <c r="O45" s="138">
        <v>3.2311581449787356E-4</v>
      </c>
      <c r="P45" s="138">
        <v>9.6934744349362059E-4</v>
      </c>
      <c r="Q45" s="138">
        <v>1.2924632579914943E-3</v>
      </c>
      <c r="R45" s="138">
        <v>1.6155790724893678E-3</v>
      </c>
      <c r="S45" s="138">
        <v>2.8434191675812872E-2</v>
      </c>
      <c r="T45" s="138">
        <v>3.2311581449787352E-2</v>
      </c>
      <c r="U45" s="138">
        <v>3.2311581449787356E-3</v>
      </c>
      <c r="V45" s="138">
        <v>3.8773897739744823E-2</v>
      </c>
      <c r="W45" s="138">
        <v>4.200505588472357E-3</v>
      </c>
      <c r="X45" s="138">
        <v>6.4623162899574724E-5</v>
      </c>
      <c r="Y45" s="138">
        <v>3.2311581449787356E-4</v>
      </c>
      <c r="Z45" s="138">
        <v>3.2311581449787356E-4</v>
      </c>
      <c r="AA45" s="138">
        <v>3.2311581449787362E-5</v>
      </c>
      <c r="AB45" s="138">
        <v>7.4316637334510913E-4</v>
      </c>
      <c r="AC45" s="138">
        <v>2.5849265159829885E-3</v>
      </c>
      <c r="AD45" s="138">
        <v>1.2278400950919196E-3</v>
      </c>
      <c r="AE45" s="55"/>
      <c r="AF45" s="147">
        <v>1399.3583445893028</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1.3239735844232414E-2</v>
      </c>
      <c r="J48" s="138">
        <v>0.13239735844232417</v>
      </c>
      <c r="K48" s="138">
        <v>0.33099339610581041</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2.8706499999999999</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3.2723363615999999</v>
      </c>
      <c r="AL52" s="45" t="s">
        <v>132</v>
      </c>
    </row>
    <row r="53" spans="1:38" s="2" customFormat="1" ht="26.25" customHeight="1" thickBot="1" x14ac:dyDescent="0.3">
      <c r="A53" s="65" t="s">
        <v>119</v>
      </c>
      <c r="B53" s="69" t="s">
        <v>133</v>
      </c>
      <c r="C53" s="71" t="s">
        <v>134</v>
      </c>
      <c r="D53" s="68"/>
      <c r="E53" s="138" t="s">
        <v>428</v>
      </c>
      <c r="F53" s="138">
        <v>3.6905636130148753</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1.6881491609304999</v>
      </c>
      <c r="AL53" s="45" t="s">
        <v>135</v>
      </c>
    </row>
    <row r="54" spans="1:38" s="2" customFormat="1" ht="37.5" customHeight="1" thickBot="1" x14ac:dyDescent="0.3">
      <c r="A54" s="65" t="s">
        <v>119</v>
      </c>
      <c r="B54" s="69" t="s">
        <v>136</v>
      </c>
      <c r="C54" s="71" t="s">
        <v>137</v>
      </c>
      <c r="D54" s="68"/>
      <c r="E54" s="138" t="s">
        <v>428</v>
      </c>
      <c r="F54" s="138">
        <v>0.38863436749394037</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0.50614406932830003</v>
      </c>
      <c r="J57" s="138">
        <v>0.91105932479094009</v>
      </c>
      <c r="K57" s="138">
        <v>1.0122881386566001</v>
      </c>
      <c r="L57" s="138">
        <v>1.5184322079849001E-2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3893.4159179100002</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7.4139652821900003E-3</v>
      </c>
      <c r="J58" s="138">
        <v>4.9426435214600002E-2</v>
      </c>
      <c r="K58" s="138">
        <v>9.8852870429200004E-2</v>
      </c>
      <c r="L58" s="138">
        <v>3.4104240298074005E-5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247.13217607300001</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3.9412533333333328E-3</v>
      </c>
      <c r="J59" s="138">
        <v>4.4710766666666664E-3</v>
      </c>
      <c r="K59" s="138">
        <v>5.0752333333333333E-3</v>
      </c>
      <c r="L59" s="138">
        <v>7.7353737066666669E-5</v>
      </c>
      <c r="M59" s="138" t="s">
        <v>429</v>
      </c>
      <c r="N59" s="138">
        <v>9.6462547841554405E-2</v>
      </c>
      <c r="O59" s="138">
        <v>2.104124797521725E-4</v>
      </c>
      <c r="P59" s="138">
        <v>5.1181413993771688E-4</v>
      </c>
      <c r="Q59" s="138">
        <v>1.5017301111944963E-4</v>
      </c>
      <c r="R59" s="138">
        <v>1.5017301111944967E-3</v>
      </c>
      <c r="S59" s="138">
        <v>1.5017301111944967E-3</v>
      </c>
      <c r="T59" s="138">
        <v>3.1633284008476376E-3</v>
      </c>
      <c r="U59" s="138">
        <v>9.9519416099000355E-5</v>
      </c>
      <c r="V59" s="138">
        <v>2.7126860100086577E-2</v>
      </c>
      <c r="W59" s="138">
        <v>5.9825999999999994E-3</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0.88220999999999994</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0.50692844500000001</v>
      </c>
      <c r="J60" s="138">
        <v>4.1524844500000011</v>
      </c>
      <c r="K60" s="138">
        <v>13.309520278000001</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179.50122200000001</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0.21646329986087653</v>
      </c>
      <c r="J61" s="138">
        <v>2.1646329986087656</v>
      </c>
      <c r="K61" s="138">
        <v>7.227285297634209</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13777428.066737723</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5.7120733199999993E-8</v>
      </c>
      <c r="J62" s="138">
        <v>5.7120733199999995E-7</v>
      </c>
      <c r="K62" s="138">
        <v>1.1424146639999999E-6</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95.201222000000001</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2.8749655899999997E-2</v>
      </c>
      <c r="X63" s="138">
        <v>1.5472799999999998E-2</v>
      </c>
      <c r="Y63" s="138" t="s">
        <v>428</v>
      </c>
      <c r="Z63" s="138">
        <v>2.5731999999999999E-3</v>
      </c>
      <c r="AA63" s="138" t="s">
        <v>428</v>
      </c>
      <c r="AB63" s="138">
        <v>1.8046E-2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0.106</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4.968292E-3</v>
      </c>
      <c r="J71" s="138">
        <v>3.9746336E-2</v>
      </c>
      <c r="K71" s="138">
        <v>0.12420730000000001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6.0934199999999991E-4</v>
      </c>
      <c r="J73" s="138">
        <v>8.632344999999999E-4</v>
      </c>
      <c r="K73" s="138">
        <v>1.0155699999999999E-3</v>
      </c>
      <c r="L73" s="138" t="s">
        <v>428</v>
      </c>
      <c r="M73" s="138" t="s">
        <v>428</v>
      </c>
      <c r="N73" s="138">
        <v>2.3451058823529408E-2</v>
      </c>
      <c r="O73" s="138">
        <v>6.958816993464052E-4</v>
      </c>
      <c r="P73" s="138" t="s">
        <v>428</v>
      </c>
      <c r="Q73" s="138">
        <v>9.5546078431372539E-4</v>
      </c>
      <c r="R73" s="138">
        <v>3.5033562091503268E-3</v>
      </c>
      <c r="S73" s="138" t="s">
        <v>428</v>
      </c>
      <c r="T73" s="138">
        <v>1.5924346405228758E-3</v>
      </c>
      <c r="U73" s="138" t="s">
        <v>428</v>
      </c>
      <c r="V73" s="138">
        <v>2.195434640522876E-2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2.9999999999999997E-5</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3.1059E-3</v>
      </c>
      <c r="O80" s="138">
        <v>2.0000000000000002E-5</v>
      </c>
      <c r="P80" s="138" t="s">
        <v>428</v>
      </c>
      <c r="Q80" s="138" t="s">
        <v>428</v>
      </c>
      <c r="R80" s="138">
        <v>5.8319999999999997E-5</v>
      </c>
      <c r="S80" s="138">
        <v>6.1289999999999999E-4</v>
      </c>
      <c r="T80" s="138">
        <v>1.306E-4</v>
      </c>
      <c r="U80" s="138" t="s">
        <v>428</v>
      </c>
      <c r="V80" s="138">
        <v>1.8979999999999997E-2</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10.140811100000002</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4485.1000000000004</v>
      </c>
      <c r="AL82" s="45" t="s">
        <v>219</v>
      </c>
    </row>
    <row r="83" spans="1:38" s="2" customFormat="1" ht="26.25" customHeight="1" thickBot="1" x14ac:dyDescent="0.3">
      <c r="A83" s="65" t="s">
        <v>53</v>
      </c>
      <c r="B83" s="76" t="s">
        <v>211</v>
      </c>
      <c r="C83" s="77" t="s">
        <v>212</v>
      </c>
      <c r="D83" s="67"/>
      <c r="E83" s="138" t="s">
        <v>444</v>
      </c>
      <c r="F83" s="138">
        <v>4.48E-2</v>
      </c>
      <c r="G83" s="138" t="s">
        <v>444</v>
      </c>
      <c r="H83" s="138" t="s">
        <v>428</v>
      </c>
      <c r="I83" s="138">
        <v>0.28000000000000003</v>
      </c>
      <c r="J83" s="138">
        <v>5.6</v>
      </c>
      <c r="K83" s="138">
        <v>42</v>
      </c>
      <c r="L83" s="138">
        <v>1.5959999999999998E-2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2.8</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5.2405841675447213</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1.3040948810894855</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2.8349888719336636</v>
      </c>
      <c r="AL86" s="45" t="s">
        <v>219</v>
      </c>
    </row>
    <row r="87" spans="1:38" s="2" customFormat="1" ht="26.25" customHeight="1" thickBot="1" x14ac:dyDescent="0.3">
      <c r="A87" s="65" t="s">
        <v>208</v>
      </c>
      <c r="B87" s="71" t="s">
        <v>220</v>
      </c>
      <c r="C87" s="75" t="s">
        <v>221</v>
      </c>
      <c r="D87" s="67"/>
      <c r="E87" s="138" t="s">
        <v>428</v>
      </c>
      <c r="F87" s="138">
        <v>9.3233931480158752E-2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0.1489731280663365</v>
      </c>
      <c r="AL87" s="45" t="s">
        <v>219</v>
      </c>
    </row>
    <row r="88" spans="1:38" s="2" customFormat="1" ht="26.25" customHeight="1" thickBot="1" x14ac:dyDescent="0.3">
      <c r="A88" s="65" t="s">
        <v>208</v>
      </c>
      <c r="B88" s="71" t="s">
        <v>222</v>
      </c>
      <c r="C88" s="75" t="s">
        <v>223</v>
      </c>
      <c r="D88" s="67"/>
      <c r="E88" s="138" t="s">
        <v>444</v>
      </c>
      <c r="F88" s="138">
        <v>1.1342139302522525</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1.4627706999999999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3.7790967763636365</v>
      </c>
      <c r="G90" s="138" t="s">
        <v>428</v>
      </c>
      <c r="H90" s="138" t="s">
        <v>428</v>
      </c>
      <c r="I90" s="138">
        <v>1.218E-2</v>
      </c>
      <c r="J90" s="138">
        <v>1.8270000000000002E-2</v>
      </c>
      <c r="K90" s="138">
        <v>2.2329999999999999E-2</v>
      </c>
      <c r="L90" s="138" t="s">
        <v>428</v>
      </c>
      <c r="M90" s="138" t="s">
        <v>428</v>
      </c>
      <c r="N90" s="138">
        <v>2.7732318080508575E-4</v>
      </c>
      <c r="O90" s="138">
        <v>3.8090171821421388E-2</v>
      </c>
      <c r="P90" s="138" t="s">
        <v>430</v>
      </c>
      <c r="Q90" s="138" t="s">
        <v>430</v>
      </c>
      <c r="R90" s="138">
        <v>0.16037967082703752</v>
      </c>
      <c r="S90" s="138">
        <v>6.4987179116372458</v>
      </c>
      <c r="T90" s="138">
        <v>0.26638060951428266</v>
      </c>
      <c r="U90" s="138">
        <v>3.792310966430993E-2</v>
      </c>
      <c r="V90" s="138">
        <v>3.7605691565798072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20.3</v>
      </c>
      <c r="AL90" s="148" t="s">
        <v>439</v>
      </c>
    </row>
    <row r="91" spans="1:38" s="2" customFormat="1" ht="26.25" customHeight="1" thickBot="1" x14ac:dyDescent="0.3">
      <c r="A91" s="65" t="s">
        <v>208</v>
      </c>
      <c r="B91" s="69" t="s">
        <v>404</v>
      </c>
      <c r="C91" s="71" t="s">
        <v>228</v>
      </c>
      <c r="D91" s="67"/>
      <c r="E91" s="138">
        <v>1.0597639740597412E-2</v>
      </c>
      <c r="F91" s="138">
        <v>2.8461208841999996E-2</v>
      </c>
      <c r="G91" s="138">
        <v>1.4975309540071259E-4</v>
      </c>
      <c r="H91" s="138">
        <v>2.4403722457499999E-2</v>
      </c>
      <c r="I91" s="138">
        <v>0.16134676124242153</v>
      </c>
      <c r="J91" s="138">
        <v>0.16372595114882094</v>
      </c>
      <c r="K91" s="138">
        <v>0.16421735948505306</v>
      </c>
      <c r="L91" s="138">
        <v>6.3508482539999994E-2</v>
      </c>
      <c r="M91" s="138">
        <v>0.3243654171464288</v>
      </c>
      <c r="N91" s="138">
        <v>3.8876300262966443E-2</v>
      </c>
      <c r="O91" s="138">
        <v>3.1827630204169885E-2</v>
      </c>
      <c r="P91" s="138">
        <v>2.8264657078942442E-6</v>
      </c>
      <c r="Q91" s="138">
        <v>6.595086651753236E-5</v>
      </c>
      <c r="R91" s="138">
        <v>7.7355903584474042E-4</v>
      </c>
      <c r="S91" s="138">
        <v>5.3770921520965687E-2</v>
      </c>
      <c r="T91" s="138">
        <v>1.7364734165470654E-2</v>
      </c>
      <c r="U91" s="138" t="s">
        <v>444</v>
      </c>
      <c r="V91" s="138">
        <v>2.8769771232412339E-2</v>
      </c>
      <c r="W91" s="138">
        <v>5.8804150500000013E-4</v>
      </c>
      <c r="X91" s="138">
        <v>5.45427107055E-3</v>
      </c>
      <c r="Y91" s="138">
        <v>2.6882556772500001E-3</v>
      </c>
      <c r="Z91" s="138">
        <v>2.6882556772500001E-3</v>
      </c>
      <c r="AA91" s="138">
        <v>2.6882556772500001E-3</v>
      </c>
      <c r="AB91" s="138">
        <v>1.3519038102299999E-2</v>
      </c>
      <c r="AC91" s="138" t="s">
        <v>444</v>
      </c>
      <c r="AD91" s="138" t="s">
        <v>444</v>
      </c>
      <c r="AE91" s="55"/>
      <c r="AF91" s="147" t="s">
        <v>428</v>
      </c>
      <c r="AG91" s="147" t="s">
        <v>428</v>
      </c>
      <c r="AH91" s="147" t="s">
        <v>428</v>
      </c>
      <c r="AI91" s="147" t="s">
        <v>428</v>
      </c>
      <c r="AJ91" s="147" t="s">
        <v>428</v>
      </c>
      <c r="AK91" s="147">
        <v>5880.4150499999996</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14.329135451310577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2.8294896969667814E-7</v>
      </c>
      <c r="X98" s="138" t="s">
        <v>428</v>
      </c>
      <c r="Y98" s="138" t="s">
        <v>428</v>
      </c>
      <c r="Z98" s="138" t="s">
        <v>428</v>
      </c>
      <c r="AA98" s="138" t="s">
        <v>428</v>
      </c>
      <c r="AB98" s="138" t="s">
        <v>428</v>
      </c>
      <c r="AC98" s="138" t="s">
        <v>428</v>
      </c>
      <c r="AD98" s="138">
        <v>3.3886104155290797E-3</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3.9833331383729173E-2</v>
      </c>
      <c r="F99" s="138">
        <v>8.1200477973753209</v>
      </c>
      <c r="G99" s="138" t="s">
        <v>428</v>
      </c>
      <c r="H99" s="138">
        <v>10.711616285222737</v>
      </c>
      <c r="I99" s="138">
        <v>0.18616112721161795</v>
      </c>
      <c r="J99" s="138">
        <v>0.28581796106492841</v>
      </c>
      <c r="K99" s="138">
        <v>0.54618632337568596</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1059.6500000000001</v>
      </c>
      <c r="AL99" s="45" t="s">
        <v>245</v>
      </c>
    </row>
    <row r="100" spans="1:38" s="2" customFormat="1" ht="26.25" customHeight="1" thickBot="1" x14ac:dyDescent="0.3">
      <c r="A100" s="65" t="s">
        <v>243</v>
      </c>
      <c r="B100" s="65" t="s">
        <v>246</v>
      </c>
      <c r="C100" s="66" t="s">
        <v>408</v>
      </c>
      <c r="D100" s="79"/>
      <c r="E100" s="138">
        <v>0.64093978675140617</v>
      </c>
      <c r="F100" s="138">
        <v>25.605501829547642</v>
      </c>
      <c r="G100" s="138" t="s">
        <v>428</v>
      </c>
      <c r="H100" s="138">
        <v>33.154301302347321</v>
      </c>
      <c r="I100" s="138">
        <v>0.42364001926587541</v>
      </c>
      <c r="J100" s="138">
        <v>0.64479970006113763</v>
      </c>
      <c r="K100" s="138">
        <v>1.0221282861421976</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5767.9279999999999</v>
      </c>
      <c r="AL100" s="45" t="s">
        <v>245</v>
      </c>
    </row>
    <row r="101" spans="1:38" s="2" customFormat="1" ht="26.25" customHeight="1" thickBot="1" x14ac:dyDescent="0.3">
      <c r="A101" s="65" t="s">
        <v>243</v>
      </c>
      <c r="B101" s="65" t="s">
        <v>247</v>
      </c>
      <c r="C101" s="66" t="s">
        <v>248</v>
      </c>
      <c r="D101" s="79"/>
      <c r="E101" s="138">
        <v>4.5963863740004655E-2</v>
      </c>
      <c r="F101" s="138">
        <v>0.19520139391325442</v>
      </c>
      <c r="G101" s="138" t="s">
        <v>428</v>
      </c>
      <c r="H101" s="138">
        <v>0.91790492871398799</v>
      </c>
      <c r="I101" s="138">
        <v>7.7681021758468499E-3</v>
      </c>
      <c r="J101" s="138">
        <v>2.5589042461613153E-2</v>
      </c>
      <c r="K101" s="138">
        <v>6.3972606154032885E-2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5105.4129999999996</v>
      </c>
      <c r="AL101" s="45" t="s">
        <v>245</v>
      </c>
    </row>
    <row r="102" spans="1:38" s="2" customFormat="1" ht="26.25" customHeight="1" thickBot="1" x14ac:dyDescent="0.3">
      <c r="A102" s="65" t="s">
        <v>243</v>
      </c>
      <c r="B102" s="65" t="s">
        <v>249</v>
      </c>
      <c r="C102" s="66" t="s">
        <v>386</v>
      </c>
      <c r="D102" s="79"/>
      <c r="E102" s="138">
        <v>2.2400438385428568E-3</v>
      </c>
      <c r="F102" s="138">
        <v>1.0700793233527301</v>
      </c>
      <c r="G102" s="138" t="s">
        <v>428</v>
      </c>
      <c r="H102" s="138">
        <v>4.4582297069285177</v>
      </c>
      <c r="I102" s="138">
        <v>7.7849E-3</v>
      </c>
      <c r="J102" s="138">
        <v>0.17561750000000001</v>
      </c>
      <c r="K102" s="138">
        <v>1.1990190000000001</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1486.45</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1.0603104662873948E-3</v>
      </c>
      <c r="F104" s="138">
        <v>1.4137277466226602E-3</v>
      </c>
      <c r="G104" s="138" t="s">
        <v>428</v>
      </c>
      <c r="H104" s="138">
        <v>1.4510547523047765E-2</v>
      </c>
      <c r="I104" s="138">
        <v>1.6389645041095897E-5</v>
      </c>
      <c r="J104" s="138">
        <v>5.398941895890411E-5</v>
      </c>
      <c r="K104" s="138">
        <v>1.3497354739726032E-4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8.9</v>
      </c>
      <c r="AL104" s="45" t="s">
        <v>245</v>
      </c>
    </row>
    <row r="105" spans="1:38" s="2" customFormat="1" ht="26.25" customHeight="1" thickBot="1" x14ac:dyDescent="0.3">
      <c r="A105" s="65" t="s">
        <v>243</v>
      </c>
      <c r="B105" s="65" t="s">
        <v>254</v>
      </c>
      <c r="C105" s="66" t="s">
        <v>255</v>
      </c>
      <c r="D105" s="79"/>
      <c r="E105" s="138">
        <v>3.4889361740423022E-2</v>
      </c>
      <c r="F105" s="138">
        <v>0.17641766979316273</v>
      </c>
      <c r="G105" s="138" t="s">
        <v>428</v>
      </c>
      <c r="H105" s="138">
        <v>0.81741330939023737</v>
      </c>
      <c r="I105" s="138">
        <v>6.6072328767123288E-3</v>
      </c>
      <c r="J105" s="138">
        <v>1.0382794520547944E-2</v>
      </c>
      <c r="K105" s="138">
        <v>2.2653369863013698E-2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95.7</v>
      </c>
      <c r="AL105" s="45" t="s">
        <v>245</v>
      </c>
    </row>
    <row r="106" spans="1:38" s="2" customFormat="1" ht="26.25" customHeight="1" thickBot="1" x14ac:dyDescent="0.3">
      <c r="A106" s="65" t="s">
        <v>243</v>
      </c>
      <c r="B106" s="65" t="s">
        <v>256</v>
      </c>
      <c r="C106" s="66" t="s">
        <v>257</v>
      </c>
      <c r="D106" s="79"/>
      <c r="E106" s="138">
        <v>2.187420798772603E-3</v>
      </c>
      <c r="F106" s="138">
        <v>8.8460607394550486E-3</v>
      </c>
      <c r="G106" s="138" t="s">
        <v>428</v>
      </c>
      <c r="H106" s="138">
        <v>5.1248483347350292E-2</v>
      </c>
      <c r="I106" s="138">
        <v>4.3397260273972605E-4</v>
      </c>
      <c r="J106" s="138">
        <v>6.9435616438356159E-4</v>
      </c>
      <c r="K106" s="138">
        <v>1.4755068493150687E-3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8.8000000000000007</v>
      </c>
      <c r="AL106" s="45" t="s">
        <v>245</v>
      </c>
    </row>
    <row r="107" spans="1:38" s="2" customFormat="1" ht="26.25" customHeight="1" thickBot="1" x14ac:dyDescent="0.3">
      <c r="A107" s="65" t="s">
        <v>243</v>
      </c>
      <c r="B107" s="65" t="s">
        <v>258</v>
      </c>
      <c r="C107" s="66" t="s">
        <v>379</v>
      </c>
      <c r="D107" s="79"/>
      <c r="E107" s="138">
        <v>2.0202186340761607E-2</v>
      </c>
      <c r="F107" s="138">
        <v>0.29914500000000005</v>
      </c>
      <c r="G107" s="138" t="s">
        <v>428</v>
      </c>
      <c r="H107" s="138">
        <v>0.24637883776450564</v>
      </c>
      <c r="I107" s="138">
        <v>5.4390000000000003E-3</v>
      </c>
      <c r="J107" s="138">
        <v>7.2520000000000001E-2</v>
      </c>
      <c r="K107" s="138">
        <v>0.34447000000000005</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1813</v>
      </c>
      <c r="AL107" s="45" t="s">
        <v>245</v>
      </c>
    </row>
    <row r="108" spans="1:38" s="2" customFormat="1" ht="26.25" customHeight="1" thickBot="1" x14ac:dyDescent="0.3">
      <c r="A108" s="65" t="s">
        <v>243</v>
      </c>
      <c r="B108" s="65" t="s">
        <v>259</v>
      </c>
      <c r="C108" s="66" t="s">
        <v>380</v>
      </c>
      <c r="D108" s="79"/>
      <c r="E108" s="138">
        <v>6.2472123072000008E-2</v>
      </c>
      <c r="F108" s="138">
        <v>1.0471679999999999</v>
      </c>
      <c r="G108" s="138" t="s">
        <v>428</v>
      </c>
      <c r="H108" s="138">
        <v>1.3063446979199997</v>
      </c>
      <c r="I108" s="138">
        <v>1.9392E-2</v>
      </c>
      <c r="J108" s="138">
        <v>0.19392000000000001</v>
      </c>
      <c r="K108" s="138">
        <v>0.38784000000000002</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9696</v>
      </c>
      <c r="AL108" s="45" t="s">
        <v>245</v>
      </c>
    </row>
    <row r="109" spans="1:38" s="2" customFormat="1" ht="26.25" customHeight="1" thickBot="1" x14ac:dyDescent="0.3">
      <c r="A109" s="65" t="s">
        <v>243</v>
      </c>
      <c r="B109" s="65" t="s">
        <v>260</v>
      </c>
      <c r="C109" s="66" t="s">
        <v>381</v>
      </c>
      <c r="D109" s="79"/>
      <c r="E109" s="138">
        <v>3.0543352320000005E-2</v>
      </c>
      <c r="F109" s="138">
        <v>0.65041889999999991</v>
      </c>
      <c r="G109" s="138" t="s">
        <v>428</v>
      </c>
      <c r="H109" s="138">
        <v>0.87870875136000015</v>
      </c>
      <c r="I109" s="138">
        <v>2.6602000000000001E-2</v>
      </c>
      <c r="J109" s="138">
        <v>0.14631099999999997</v>
      </c>
      <c r="K109" s="138">
        <v>0.14631099999999997</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1330.1</v>
      </c>
      <c r="AL109" s="45" t="s">
        <v>245</v>
      </c>
    </row>
    <row r="110" spans="1:38" s="2" customFormat="1" ht="26.25" customHeight="1" thickBot="1" x14ac:dyDescent="0.3">
      <c r="A110" s="65" t="s">
        <v>243</v>
      </c>
      <c r="B110" s="65" t="s">
        <v>261</v>
      </c>
      <c r="C110" s="66" t="s">
        <v>382</v>
      </c>
      <c r="D110" s="79"/>
      <c r="E110" s="138">
        <v>5.9063928418427881E-3</v>
      </c>
      <c r="F110" s="138">
        <v>0.20500253112000003</v>
      </c>
      <c r="G110" s="138" t="s">
        <v>428</v>
      </c>
      <c r="H110" s="138">
        <v>0.12316890202230711</v>
      </c>
      <c r="I110" s="138">
        <v>7.684772826666666E-3</v>
      </c>
      <c r="J110" s="138">
        <v>5.9682412533333333E-2</v>
      </c>
      <c r="K110" s="138">
        <v>5.9682412533333333E-2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419.22807999999998</v>
      </c>
      <c r="AL110" s="45" t="s">
        <v>245</v>
      </c>
    </row>
    <row r="111" spans="1:38" s="2" customFormat="1" ht="26.25" customHeight="1" thickBot="1" x14ac:dyDescent="0.3">
      <c r="A111" s="65" t="s">
        <v>243</v>
      </c>
      <c r="B111" s="65" t="s">
        <v>262</v>
      </c>
      <c r="C111" s="66" t="s">
        <v>376</v>
      </c>
      <c r="D111" s="79"/>
      <c r="E111" s="138">
        <v>1.044935050414217E-2</v>
      </c>
      <c r="F111" s="138">
        <v>0.29010681100000002</v>
      </c>
      <c r="G111" s="138" t="s">
        <v>428</v>
      </c>
      <c r="H111" s="138">
        <v>0.18258373117860838</v>
      </c>
      <c r="I111" s="138">
        <v>6.2679819999999999E-4</v>
      </c>
      <c r="J111" s="138">
        <v>1.2088251E-3</v>
      </c>
      <c r="K111" s="138">
        <v>2.6862779999999998E-3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158.93766666666664</v>
      </c>
      <c r="AL111" s="45" t="s">
        <v>245</v>
      </c>
    </row>
    <row r="112" spans="1:38" s="2" customFormat="1" ht="26.25" customHeight="1" thickBot="1" x14ac:dyDescent="0.3">
      <c r="A112" s="65" t="s">
        <v>263</v>
      </c>
      <c r="B112" s="65" t="s">
        <v>264</v>
      </c>
      <c r="C112" s="66" t="s">
        <v>265</v>
      </c>
      <c r="D112" s="67"/>
      <c r="E112" s="138">
        <v>11.887317990096125</v>
      </c>
      <c r="F112" s="138" t="s">
        <v>428</v>
      </c>
      <c r="G112" s="138" t="s">
        <v>428</v>
      </c>
      <c r="H112" s="138">
        <v>14.8851678</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308959699.99999994</v>
      </c>
      <c r="AL112" s="45" t="s">
        <v>418</v>
      </c>
    </row>
    <row r="113" spans="1:38" s="2" customFormat="1" ht="26.25" customHeight="1" thickBot="1" x14ac:dyDescent="0.3">
      <c r="A113" s="65" t="s">
        <v>263</v>
      </c>
      <c r="B113" s="80" t="s">
        <v>266</v>
      </c>
      <c r="C113" s="81" t="s">
        <v>267</v>
      </c>
      <c r="D113" s="67"/>
      <c r="E113" s="138">
        <v>6.1638889694270622</v>
      </c>
      <c r="F113" s="138" t="s">
        <v>429</v>
      </c>
      <c r="G113" s="138" t="s">
        <v>428</v>
      </c>
      <c r="H113" s="138">
        <v>35.958426193655619</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160203.78090450115</v>
      </c>
      <c r="AL113" s="148" t="s">
        <v>435</v>
      </c>
    </row>
    <row r="114" spans="1:38" s="2" customFormat="1" ht="26.25" customHeight="1" thickBot="1" x14ac:dyDescent="0.3">
      <c r="A114" s="65" t="s">
        <v>263</v>
      </c>
      <c r="B114" s="80" t="s">
        <v>268</v>
      </c>
      <c r="C114" s="81" t="s">
        <v>387</v>
      </c>
      <c r="D114" s="67"/>
      <c r="E114" s="138">
        <v>0.12279677272308256</v>
      </c>
      <c r="F114" s="138" t="s">
        <v>444</v>
      </c>
      <c r="G114" s="138" t="s">
        <v>428</v>
      </c>
      <c r="H114" s="138">
        <v>0.41490460944201996</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3191573.9187847688</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10.210609061322865</v>
      </c>
      <c r="F116" s="138" t="s">
        <v>429</v>
      </c>
      <c r="G116" s="138" t="s">
        <v>428</v>
      </c>
      <c r="H116" s="138">
        <v>11.738035894455377</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265380.8634573326</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4.9238999999999998E-2</v>
      </c>
      <c r="J119" s="138">
        <v>1.238661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1242.0730000000001</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9.844799999999999E-3</v>
      </c>
      <c r="J120" s="138">
        <v>6.1530000000000001E-2</v>
      </c>
      <c r="K120" s="138">
        <v>0.24612000000000001</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2461.1999999999998</v>
      </c>
      <c r="AL120" s="148" t="s">
        <v>434</v>
      </c>
    </row>
    <row r="121" spans="1:38" s="2" customFormat="1" ht="26.25" customHeight="1" thickBot="1" x14ac:dyDescent="0.3">
      <c r="A121" s="65" t="s">
        <v>263</v>
      </c>
      <c r="B121" s="65" t="s">
        <v>279</v>
      </c>
      <c r="C121" s="71" t="s">
        <v>280</v>
      </c>
      <c r="D121" s="68"/>
      <c r="E121" s="138" t="s">
        <v>444</v>
      </c>
      <c r="F121" s="138">
        <v>4.7841306305948814</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2.1026708333333333</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0.30572698491399347</v>
      </c>
      <c r="G125" s="138" t="s">
        <v>428</v>
      </c>
      <c r="H125" s="138" t="s">
        <v>428</v>
      </c>
      <c r="I125" s="138">
        <v>6.6413952000000007E-5</v>
      </c>
      <c r="J125" s="138">
        <v>4.4074713600000001E-4</v>
      </c>
      <c r="K125" s="138">
        <v>9.3180787200000008E-4</v>
      </c>
      <c r="L125" s="138" t="s">
        <v>444</v>
      </c>
      <c r="M125" s="138" t="s">
        <v>428</v>
      </c>
      <c r="N125" s="138" t="s">
        <v>428</v>
      </c>
      <c r="O125" s="138" t="s">
        <v>428</v>
      </c>
      <c r="P125" s="138">
        <v>2.2235860723589764E-2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1987.575</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6.806567999999999E-2</v>
      </c>
      <c r="I126" s="138" t="s">
        <v>444</v>
      </c>
      <c r="J126" s="138" t="s">
        <v>444</v>
      </c>
      <c r="K126" s="138" t="s">
        <v>444</v>
      </c>
      <c r="L126" s="138" t="s">
        <v>444</v>
      </c>
      <c r="M126" s="138">
        <v>0.15881992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1.8181259999999998E-2</v>
      </c>
      <c r="F129" s="138">
        <v>0.15464520000000001</v>
      </c>
      <c r="G129" s="138">
        <v>9.8220600000000001E-4</v>
      </c>
      <c r="H129" s="138" t="s">
        <v>444</v>
      </c>
      <c r="I129" s="138">
        <v>8.3591999999999995E-5</v>
      </c>
      <c r="J129" s="138">
        <v>1.46286E-4</v>
      </c>
      <c r="K129" s="138">
        <v>2.0898000000000002E-4</v>
      </c>
      <c r="L129" s="138">
        <v>2.9257199999999999E-6</v>
      </c>
      <c r="M129" s="138">
        <v>1.4628600000000001E-3</v>
      </c>
      <c r="N129" s="138">
        <v>2.7167400000000001E-2</v>
      </c>
      <c r="O129" s="138">
        <v>2.0898000000000002E-3</v>
      </c>
      <c r="P129" s="138">
        <v>1.170288E-3</v>
      </c>
      <c r="Q129" s="138">
        <v>0.65325282335214574</v>
      </c>
      <c r="R129" s="138">
        <v>0.63115450684040764</v>
      </c>
      <c r="S129" s="138">
        <v>0.34822317618781118</v>
      </c>
      <c r="T129" s="138">
        <v>2.9257200000000001E-3</v>
      </c>
      <c r="U129" s="138" t="s">
        <v>430</v>
      </c>
      <c r="V129" s="138" t="s">
        <v>444</v>
      </c>
      <c r="W129" s="138">
        <v>1.1139652891684704</v>
      </c>
      <c r="X129" s="138">
        <v>3.1346999999999998E-6</v>
      </c>
      <c r="Y129" s="138">
        <v>1.35837E-5</v>
      </c>
      <c r="Z129" s="138">
        <v>1.35837E-5</v>
      </c>
      <c r="AA129" s="138" t="s">
        <v>444</v>
      </c>
      <c r="AB129" s="138">
        <v>3.0302099999999999E-5</v>
      </c>
      <c r="AC129" s="138">
        <v>1.0449E-2</v>
      </c>
      <c r="AD129" s="138">
        <v>1.6028766E-2</v>
      </c>
      <c r="AE129" s="55"/>
      <c r="AF129" s="147" t="s">
        <v>428</v>
      </c>
      <c r="AG129" s="147" t="s">
        <v>428</v>
      </c>
      <c r="AH129" s="147" t="s">
        <v>428</v>
      </c>
      <c r="AI129" s="147" t="s">
        <v>428</v>
      </c>
      <c r="AJ129" s="147" t="s">
        <v>428</v>
      </c>
      <c r="AK129" s="147">
        <v>20.898</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3.1350000000000002E-3</v>
      </c>
      <c r="F133" s="138">
        <v>4.9400000000000001E-5</v>
      </c>
      <c r="G133" s="138">
        <v>4.2940000000000003E-4</v>
      </c>
      <c r="H133" s="138" t="s">
        <v>444</v>
      </c>
      <c r="I133" s="138">
        <v>1.3186E-4</v>
      </c>
      <c r="J133" s="138">
        <v>1.3186E-4</v>
      </c>
      <c r="K133" s="138">
        <v>1.4652799999999999E-4</v>
      </c>
      <c r="L133" s="138" t="s">
        <v>444</v>
      </c>
      <c r="M133" s="138">
        <v>5.3200000000000003E-4</v>
      </c>
      <c r="N133" s="138">
        <v>1.1411400000000001E-4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428</v>
      </c>
      <c r="AG133" s="147" t="s">
        <v>428</v>
      </c>
      <c r="AH133" s="147" t="s">
        <v>428</v>
      </c>
      <c r="AI133" s="147" t="s">
        <v>428</v>
      </c>
      <c r="AJ133" s="147" t="s">
        <v>428</v>
      </c>
      <c r="AK133" s="147">
        <v>3800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1.1425103999999999</v>
      </c>
      <c r="X135" s="138">
        <v>3.4084893599999993E-4</v>
      </c>
      <c r="Y135" s="138">
        <v>1.5423890399999998E-3</v>
      </c>
      <c r="Z135" s="138">
        <v>1.5423890399999998E-3</v>
      </c>
      <c r="AA135" s="138" t="s">
        <v>444</v>
      </c>
      <c r="AB135" s="138">
        <v>3.4256270159999996E-3</v>
      </c>
      <c r="AC135" s="138" t="s">
        <v>444</v>
      </c>
      <c r="AD135" s="138">
        <v>1.9422676799999996</v>
      </c>
      <c r="AE135" s="55"/>
      <c r="AF135" s="147" t="s">
        <v>428</v>
      </c>
      <c r="AG135" s="147" t="s">
        <v>428</v>
      </c>
      <c r="AH135" s="147" t="s">
        <v>428</v>
      </c>
      <c r="AI135" s="147" t="s">
        <v>428</v>
      </c>
      <c r="AJ135" s="147" t="s">
        <v>428</v>
      </c>
      <c r="AK135" s="147">
        <v>3.8083679999999993</v>
      </c>
      <c r="AL135" s="148" t="s">
        <v>432</v>
      </c>
    </row>
    <row r="136" spans="1:38" s="2" customFormat="1" ht="26.25" customHeight="1" thickBot="1" x14ac:dyDescent="0.3">
      <c r="A136" s="65" t="s">
        <v>288</v>
      </c>
      <c r="B136" s="65" t="s">
        <v>313</v>
      </c>
      <c r="C136" s="66" t="s">
        <v>314</v>
      </c>
      <c r="D136" s="67"/>
      <c r="E136" s="138" t="s">
        <v>428</v>
      </c>
      <c r="F136" s="138">
        <v>6.9724607894999999E-3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0.42649782000000003</v>
      </c>
      <c r="J139" s="138">
        <v>0.42649782000000003</v>
      </c>
      <c r="K139" s="138">
        <v>0.42649782000000003</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5.0628325797364244</v>
      </c>
      <c r="X139" s="138">
        <v>1.3442889271408137E-2</v>
      </c>
      <c r="Y139" s="138">
        <v>1.5895301386210984E-2</v>
      </c>
      <c r="Z139" s="138">
        <v>5.6381919647202723E-3</v>
      </c>
      <c r="AA139" s="138">
        <v>9.3464227518848296E-4</v>
      </c>
      <c r="AB139" s="138">
        <v>3.5911024897527871E-2</v>
      </c>
      <c r="AC139" s="138" t="s">
        <v>444</v>
      </c>
      <c r="AD139" s="138">
        <v>5.5853259452072361</v>
      </c>
      <c r="AE139" s="55"/>
      <c r="AF139" s="147" t="s">
        <v>428</v>
      </c>
      <c r="AG139" s="147" t="s">
        <v>428</v>
      </c>
      <c r="AH139" s="147" t="s">
        <v>428</v>
      </c>
      <c r="AI139" s="147" t="s">
        <v>428</v>
      </c>
      <c r="AJ139" s="147" t="s">
        <v>428</v>
      </c>
      <c r="AK139" s="147">
        <v>2.008</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150.19730645092747</v>
      </c>
      <c r="F141" s="19">
        <f t="shared" ref="F141:AD141" si="0">SUM(F14:F140)</f>
        <v>120.36764002283603</v>
      </c>
      <c r="G141" s="19">
        <f t="shared" si="0"/>
        <v>46.555417292405899</v>
      </c>
      <c r="H141" s="19">
        <f t="shared" si="0"/>
        <v>118.21672871271997</v>
      </c>
      <c r="I141" s="19">
        <f t="shared" si="0"/>
        <v>17.666600395746677</v>
      </c>
      <c r="J141" s="19">
        <f t="shared" si="0"/>
        <v>32.927404344469245</v>
      </c>
      <c r="K141" s="19">
        <f t="shared" si="0"/>
        <v>87.374054003259047</v>
      </c>
      <c r="L141" s="19">
        <f t="shared" si="0"/>
        <v>3.2380759353633848</v>
      </c>
      <c r="M141" s="19">
        <f t="shared" si="0"/>
        <v>260.1000262870956</v>
      </c>
      <c r="N141" s="19">
        <f t="shared" si="0"/>
        <v>10.601337318450842</v>
      </c>
      <c r="O141" s="19">
        <f t="shared" si="0"/>
        <v>0.33542253897228524</v>
      </c>
      <c r="P141" s="19">
        <f t="shared" si="0"/>
        <v>0.4610914071930558</v>
      </c>
      <c r="Q141" s="19">
        <f t="shared" si="0"/>
        <v>1.6327584513921938</v>
      </c>
      <c r="R141" s="19">
        <f>SUM(R14:R140)</f>
        <v>4.2736321352354727</v>
      </c>
      <c r="S141" s="19">
        <f t="shared" si="0"/>
        <v>51.531118013493369</v>
      </c>
      <c r="T141" s="19">
        <f t="shared" si="0"/>
        <v>14.489274528196001</v>
      </c>
      <c r="U141" s="19">
        <f t="shared" si="0"/>
        <v>4.8351173445202713</v>
      </c>
      <c r="V141" s="19">
        <f t="shared" si="0"/>
        <v>31.056814080238997</v>
      </c>
      <c r="W141" s="19">
        <f t="shared" si="0"/>
        <v>25.964796347187807</v>
      </c>
      <c r="X141" s="19">
        <f t="shared" si="0"/>
        <v>3.6380821888855253</v>
      </c>
      <c r="Y141" s="19">
        <f t="shared" si="0"/>
        <v>6.2175340108376638</v>
      </c>
      <c r="Z141" s="19">
        <f t="shared" si="0"/>
        <v>2.7603828854906975</v>
      </c>
      <c r="AA141" s="19">
        <f t="shared" si="0"/>
        <v>2.2240806306771566</v>
      </c>
      <c r="AB141" s="19">
        <f t="shared" si="0"/>
        <v>14.84007971589104</v>
      </c>
      <c r="AC141" s="19">
        <f t="shared" si="0"/>
        <v>2.5888111743140563</v>
      </c>
      <c r="AD141" s="19">
        <f t="shared" si="0"/>
        <v>12.069078899167227</v>
      </c>
      <c r="AE141" s="56"/>
      <c r="AF141" s="145">
        <f>SUM(AF14:AF140)</f>
        <v>338076.40195590962</v>
      </c>
      <c r="AG141" s="145">
        <f t="shared" ref="AG141:AI141" si="1">SUM(AG14:AG140)</f>
        <v>95858.314238020161</v>
      </c>
      <c r="AH141" s="145">
        <f t="shared" si="1"/>
        <v>188265.40571563973</v>
      </c>
      <c r="AI141" s="145">
        <f t="shared" si="1"/>
        <v>9487.1616191763296</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10.366225932986987</v>
      </c>
      <c r="F143" s="139">
        <v>6.7145409388154871</v>
      </c>
      <c r="G143" s="139">
        <v>6.0247149046785457E-2</v>
      </c>
      <c r="H143" s="139">
        <v>1.9476922924527578</v>
      </c>
      <c r="I143" s="139">
        <v>0.38908385437526349</v>
      </c>
      <c r="J143" s="139">
        <v>0.38908385437526305</v>
      </c>
      <c r="K143" s="139">
        <v>0.38908385437526305</v>
      </c>
      <c r="L143" s="139">
        <v>0.29458454876853635</v>
      </c>
      <c r="M143" s="139">
        <v>97.7379868154203</v>
      </c>
      <c r="N143" s="139">
        <v>4.4406607374896843E-2</v>
      </c>
      <c r="O143" s="139">
        <v>3.5321647194717345E-4</v>
      </c>
      <c r="P143" s="139">
        <v>1.6725781164277677E-2</v>
      </c>
      <c r="Q143" s="139">
        <v>5.4071162499736509E-4</v>
      </c>
      <c r="R143" s="139">
        <v>1.4141994896555576E-2</v>
      </c>
      <c r="S143" s="139">
        <v>9.939676443830139E-3</v>
      </c>
      <c r="T143" s="139">
        <v>3.8986856712434148E-3</v>
      </c>
      <c r="U143" s="139">
        <v>3.7499030610038377E-4</v>
      </c>
      <c r="V143" s="139">
        <v>6.2526615531159582E-2</v>
      </c>
      <c r="W143" s="139">
        <v>1.0402903000000001</v>
      </c>
      <c r="X143" s="139">
        <v>2.4226814981200002E-2</v>
      </c>
      <c r="Y143" s="139">
        <v>2.7214744707700002E-2</v>
      </c>
      <c r="Z143" s="139">
        <v>2.0646326418499998E-2</v>
      </c>
      <c r="AA143" s="139">
        <v>2.5387290713900001E-2</v>
      </c>
      <c r="AB143" s="139">
        <v>9.7475176821299997E-2</v>
      </c>
      <c r="AC143" s="139">
        <v>1.0402899999999999E-3</v>
      </c>
      <c r="AD143" s="139">
        <v>2.080773E-4</v>
      </c>
      <c r="AE143" s="58"/>
      <c r="AF143" s="144">
        <v>92481.373736981157</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9.1859042337874524</v>
      </c>
      <c r="F144" s="139">
        <v>0.79091649492588811</v>
      </c>
      <c r="G144" s="139">
        <v>2.5653926869502106E-2</v>
      </c>
      <c r="H144" s="139">
        <v>1.1830620606876991E-2</v>
      </c>
      <c r="I144" s="139">
        <v>0.66030688597703757</v>
      </c>
      <c r="J144" s="139">
        <v>0.66030688597703757</v>
      </c>
      <c r="K144" s="139">
        <v>0.66030688597703768</v>
      </c>
      <c r="L144" s="139">
        <v>0.52760622883240926</v>
      </c>
      <c r="M144" s="139">
        <v>3.680582240170672</v>
      </c>
      <c r="N144" s="139">
        <v>4.0742144566615805E-4</v>
      </c>
      <c r="O144" s="139">
        <v>3.5607895088628596E-5</v>
      </c>
      <c r="P144" s="139">
        <v>3.745569978864082E-3</v>
      </c>
      <c r="Q144" s="139">
        <v>7.0984854973012807E-5</v>
      </c>
      <c r="R144" s="139">
        <v>5.9893731134911653E-3</v>
      </c>
      <c r="S144" s="139">
        <v>4.0170388977269359E-3</v>
      </c>
      <c r="T144" s="139">
        <v>1.4589560841818026E-4</v>
      </c>
      <c r="U144" s="139">
        <v>7.0753919768768423E-5</v>
      </c>
      <c r="V144" s="139">
        <v>1.2728777502250981E-2</v>
      </c>
      <c r="W144" s="139">
        <v>0.62643810000000011</v>
      </c>
      <c r="X144" s="139">
        <v>1.82011481415E-2</v>
      </c>
      <c r="Y144" s="139">
        <v>2.0398067993400004E-2</v>
      </c>
      <c r="Z144" s="139">
        <v>1.6003818958800001E-2</v>
      </c>
      <c r="AA144" s="139">
        <v>1.6948680254500002E-2</v>
      </c>
      <c r="AB144" s="139">
        <v>7.1551715348199998E-2</v>
      </c>
      <c r="AC144" s="139">
        <v>6.2643840000000002E-4</v>
      </c>
      <c r="AD144" s="139">
        <v>1.2553520000000001E-4</v>
      </c>
      <c r="AE144" s="58"/>
      <c r="AF144" s="144">
        <v>30477.196932819104</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30.628647547782609</v>
      </c>
      <c r="F145" s="139">
        <v>1.0132434053771007</v>
      </c>
      <c r="G145" s="139">
        <v>3.9772028895507988E-2</v>
      </c>
      <c r="H145" s="139">
        <v>1.4674984531279186E-2</v>
      </c>
      <c r="I145" s="139">
        <v>0.58953905263840156</v>
      </c>
      <c r="J145" s="139">
        <v>0.58953905263840167</v>
      </c>
      <c r="K145" s="139">
        <v>0.58953905263840134</v>
      </c>
      <c r="L145" s="139">
        <v>0.39260619456680124</v>
      </c>
      <c r="M145" s="139">
        <v>6.4375288537451869</v>
      </c>
      <c r="N145" s="139">
        <v>5.4742505040047929E-4</v>
      </c>
      <c r="O145" s="139">
        <v>5.4681443642077495E-5</v>
      </c>
      <c r="P145" s="139">
        <v>5.7914975560728081E-3</v>
      </c>
      <c r="Q145" s="139">
        <v>1.0932500352425574E-4</v>
      </c>
      <c r="R145" s="139">
        <v>9.2853516176610845E-3</v>
      </c>
      <c r="S145" s="139">
        <v>6.2267518471352716E-3</v>
      </c>
      <c r="T145" s="139">
        <v>2.1929403096679882E-4</v>
      </c>
      <c r="U145" s="139">
        <v>1.092871197643565E-4</v>
      </c>
      <c r="V145" s="139">
        <v>1.9670545044787189E-2</v>
      </c>
      <c r="W145" s="139">
        <v>0.31885269999999999</v>
      </c>
      <c r="X145" s="139">
        <v>4.5550368878000003E-3</v>
      </c>
      <c r="Y145" s="139">
        <v>2.7583278931199998E-2</v>
      </c>
      <c r="Z145" s="139">
        <v>3.0822416274199998E-2</v>
      </c>
      <c r="AA145" s="139">
        <v>7.0856129365999996E-3</v>
      </c>
      <c r="AB145" s="139">
        <v>7.0046345029799992E-2</v>
      </c>
      <c r="AC145" s="139">
        <v>3.1045649999999998E-4</v>
      </c>
      <c r="AD145" s="139">
        <v>6.3496699999999998E-5</v>
      </c>
      <c r="AE145" s="58"/>
      <c r="AF145" s="144">
        <v>47209.403847770016</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4.4553061460440239E-2</v>
      </c>
      <c r="F146" s="139">
        <v>0.27873473403327581</v>
      </c>
      <c r="G146" s="139">
        <v>1.6450945385078399E-4</v>
      </c>
      <c r="H146" s="139">
        <v>3.6091901123158588E-4</v>
      </c>
      <c r="I146" s="139">
        <v>6.7388812663971408E-3</v>
      </c>
      <c r="J146" s="139">
        <v>6.7388812663971408E-3</v>
      </c>
      <c r="K146" s="139">
        <v>6.7388812663971391E-3</v>
      </c>
      <c r="L146" s="139">
        <v>9.6675755780075204E-4</v>
      </c>
      <c r="M146" s="139">
        <v>1.8633805880155989</v>
      </c>
      <c r="N146" s="139">
        <v>1.6458220687775828E-4</v>
      </c>
      <c r="O146" s="139">
        <v>1.1295699868692657E-4</v>
      </c>
      <c r="P146" s="139">
        <v>5.3429552499854372E-5</v>
      </c>
      <c r="Q146" s="139">
        <v>1.8423983620639445E-6</v>
      </c>
      <c r="R146" s="139">
        <v>5.0912713660215239E-4</v>
      </c>
      <c r="S146" s="139">
        <v>1.9090125966945221E-2</v>
      </c>
      <c r="T146" s="139">
        <v>7.9549112843999221E-4</v>
      </c>
      <c r="U146" s="139">
        <v>1.1246696038380282E-4</v>
      </c>
      <c r="V146" s="139">
        <v>1.1233426023142871E-2</v>
      </c>
      <c r="W146" s="139">
        <v>4.7163999999999999E-3</v>
      </c>
      <c r="X146" s="139">
        <v>6.2025646100000002E-5</v>
      </c>
      <c r="Y146" s="139">
        <v>8.7409710600000001E-5</v>
      </c>
      <c r="Z146" s="139">
        <v>4.5728845400000005E-5</v>
      </c>
      <c r="AA146" s="139">
        <v>9.8669438799999998E-5</v>
      </c>
      <c r="AB146" s="139">
        <v>2.9383364090000003E-4</v>
      </c>
      <c r="AC146" s="139">
        <v>4.7161999999999998E-6</v>
      </c>
      <c r="AD146" s="139">
        <v>2.2498999999999998E-6</v>
      </c>
      <c r="AE146" s="58"/>
      <c r="AF146" s="144">
        <v>273.65627968446557</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2.7514835801780047</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0.65427763349382673</v>
      </c>
      <c r="J148" s="139">
        <v>1.2620546384557503</v>
      </c>
      <c r="K148" s="139">
        <v>1.6131032650975601</v>
      </c>
      <c r="L148" s="139">
        <v>0.14855992846648869</v>
      </c>
      <c r="M148" s="139" t="s">
        <v>428</v>
      </c>
      <c r="N148" s="139">
        <v>4.8485378528834238</v>
      </c>
      <c r="O148" s="139">
        <v>2.1284770675776124E-2</v>
      </c>
      <c r="P148" s="139">
        <v>0</v>
      </c>
      <c r="Q148" s="139">
        <v>5.5445775769482675E-2</v>
      </c>
      <c r="R148" s="139">
        <v>1.8091221111759221</v>
      </c>
      <c r="S148" s="139">
        <v>39.716434450061925</v>
      </c>
      <c r="T148" s="139">
        <v>0.27824401143934413</v>
      </c>
      <c r="U148" s="139">
        <v>3.2262065301951207E-2</v>
      </c>
      <c r="V148" s="139">
        <v>12.953355219607213</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0.30750227481935349</v>
      </c>
      <c r="J149" s="139">
        <v>0.56944865707287684</v>
      </c>
      <c r="K149" s="139">
        <v>1.1388973141457537</v>
      </c>
      <c r="L149" s="139">
        <v>1.2072311529944984E-2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145.44715918009729</v>
      </c>
      <c r="F152" s="13">
        <f t="shared" ref="F152:AD152" si="2">SUM(F$141, F$151, IF(AND(ISNUMBER(SEARCH($B$4,"AT|BE|CH|GB|IE|LT|LU|NL")),SUM(F$143:F$149)&gt;0),SUM(F$143:F$149)-SUM(F$27:F$33),0))</f>
        <v>117.18953146498683</v>
      </c>
      <c r="G152" s="13">
        <f t="shared" si="2"/>
        <v>46.545913765133811</v>
      </c>
      <c r="H152" s="13">
        <f t="shared" si="2"/>
        <v>118.16151326700009</v>
      </c>
      <c r="I152" s="13">
        <f t="shared" si="2"/>
        <v>17.432726881287479</v>
      </c>
      <c r="J152" s="13">
        <f t="shared" si="2"/>
        <v>32.631106294485505</v>
      </c>
      <c r="K152" s="13">
        <f t="shared" si="2"/>
        <v>87.010632505069424</v>
      </c>
      <c r="L152" s="13">
        <f t="shared" si="2"/>
        <v>3.1027181576719878</v>
      </c>
      <c r="M152" s="13">
        <f t="shared" si="2"/>
        <v>256.40701390371595</v>
      </c>
      <c r="N152" s="13">
        <f t="shared" si="2"/>
        <v>10.257361896891968</v>
      </c>
      <c r="O152" s="13">
        <f t="shared" si="2"/>
        <v>0.33389559719551215</v>
      </c>
      <c r="P152" s="13">
        <f t="shared" si="2"/>
        <v>0.45949906833858384</v>
      </c>
      <c r="Q152" s="13">
        <f t="shared" si="2"/>
        <v>1.6288037606081671</v>
      </c>
      <c r="R152" s="13">
        <f t="shared" si="2"/>
        <v>4.1435214058070571</v>
      </c>
      <c r="S152" s="13">
        <f t="shared" si="2"/>
        <v>48.721714120564691</v>
      </c>
      <c r="T152" s="13">
        <f t="shared" si="2"/>
        <v>14.469444386255896</v>
      </c>
      <c r="U152" s="13">
        <f t="shared" si="2"/>
        <v>4.8328052399294696</v>
      </c>
      <c r="V152" s="13">
        <f t="shared" si="2"/>
        <v>30.136417050085402</v>
      </c>
      <c r="W152" s="13">
        <f t="shared" si="2"/>
        <v>25.801668147187808</v>
      </c>
      <c r="X152" s="13">
        <f t="shared" si="2"/>
        <v>3.6340031972569253</v>
      </c>
      <c r="Y152" s="13">
        <f t="shared" si="2"/>
        <v>6.2106535546892641</v>
      </c>
      <c r="Z152" s="13">
        <f t="shared" si="2"/>
        <v>2.7540612748824973</v>
      </c>
      <c r="AA152" s="13">
        <f t="shared" si="2"/>
        <v>2.2199158976012567</v>
      </c>
      <c r="AB152" s="13">
        <f t="shared" si="2"/>
        <v>14.818633924429941</v>
      </c>
      <c r="AC152" s="13">
        <f t="shared" si="2"/>
        <v>2.5886488987140561</v>
      </c>
      <c r="AD152" s="13">
        <f t="shared" si="2"/>
        <v>12.069046241567227</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145.44715918009729</v>
      </c>
      <c r="F154" s="13">
        <f>SUM(F$141, F$153, -1 * IF(OR($B$6=2005,$B$6&gt;=2020),SUM(F$99:F$122),0), IF(AND(ISNUMBER(SEARCH($B$4,"AT|BE|CH|GB|IE|LT|LU|NL")),SUM(F$143:F$149)&gt;0),SUM(F$143:F$149)-SUM(F$27:F$33),0))</f>
        <v>117.18953146498683</v>
      </c>
      <c r="G154" s="13">
        <f>SUM(G$141, G$153, IF(AND(ISNUMBER(SEARCH($B$4,"AT|BE|CH|GB|IE|LT|LU|NL")),SUM(G$143:G$149)&gt;0),SUM(G$143:G$149)-SUM(G$27:G$33),0))</f>
        <v>46.545913765133811</v>
      </c>
      <c r="H154" s="13">
        <f>SUM(H$141, H$153, IF(AND(ISNUMBER(SEARCH($B$4,"AT|BE|CH|GB|IE|LT|LU|NL")),SUM(H$143:H$149)&gt;0),SUM(H$143:H$149)-SUM(H$27:H$33),0))</f>
        <v>118.16151326700009</v>
      </c>
      <c r="I154" s="13">
        <f t="shared" ref="I154:AD154" si="3">SUM(I$141, I$153, IF(AND(ISNUMBER(SEARCH($B$4,"AT|BE|CH|GB|IE|LT|LU|NL")),SUM(I$143:I$149)&gt;0),SUM(I$143:I$149)-SUM(I$27:I$33),0))</f>
        <v>17.432726881287479</v>
      </c>
      <c r="J154" s="13">
        <f t="shared" si="3"/>
        <v>32.631106294485505</v>
      </c>
      <c r="K154" s="13">
        <f t="shared" si="3"/>
        <v>87.010632505069424</v>
      </c>
      <c r="L154" s="13">
        <f t="shared" si="3"/>
        <v>3.1027181576719878</v>
      </c>
      <c r="M154" s="13">
        <f t="shared" si="3"/>
        <v>256.40701390371595</v>
      </c>
      <c r="N154" s="13">
        <f t="shared" si="3"/>
        <v>10.257361896891968</v>
      </c>
      <c r="O154" s="13">
        <f t="shared" si="3"/>
        <v>0.33389559719551215</v>
      </c>
      <c r="P154" s="13">
        <f t="shared" si="3"/>
        <v>0.45949906833858384</v>
      </c>
      <c r="Q154" s="13">
        <f t="shared" si="3"/>
        <v>1.6288037606081671</v>
      </c>
      <c r="R154" s="13">
        <f t="shared" si="3"/>
        <v>4.1435214058070571</v>
      </c>
      <c r="S154" s="13">
        <f t="shared" si="3"/>
        <v>48.721714120564691</v>
      </c>
      <c r="T154" s="13">
        <f t="shared" si="3"/>
        <v>14.469444386255896</v>
      </c>
      <c r="U154" s="13">
        <f t="shared" si="3"/>
        <v>4.8328052399294696</v>
      </c>
      <c r="V154" s="13">
        <f t="shared" si="3"/>
        <v>30.136417050085402</v>
      </c>
      <c r="W154" s="13">
        <f t="shared" si="3"/>
        <v>25.801668147187808</v>
      </c>
      <c r="X154" s="13">
        <f t="shared" si="3"/>
        <v>3.6340031972569253</v>
      </c>
      <c r="Y154" s="13">
        <f t="shared" si="3"/>
        <v>6.2106535546892641</v>
      </c>
      <c r="Z154" s="13">
        <f t="shared" si="3"/>
        <v>2.7540612748824973</v>
      </c>
      <c r="AA154" s="13">
        <f t="shared" si="3"/>
        <v>2.2199158976012567</v>
      </c>
      <c r="AB154" s="13">
        <f t="shared" si="3"/>
        <v>14.818633924429941</v>
      </c>
      <c r="AC154" s="13">
        <f t="shared" si="3"/>
        <v>2.5886488987140561</v>
      </c>
      <c r="AD154" s="13">
        <f t="shared" si="3"/>
        <v>12.069046241567227</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10.938039868618519</v>
      </c>
      <c r="F157" s="141">
        <v>0.37538733409729225</v>
      </c>
      <c r="G157" s="141">
        <v>0.67233040475849726</v>
      </c>
      <c r="H157" s="141" t="s">
        <v>444</v>
      </c>
      <c r="I157" s="141">
        <v>0.12294305287756399</v>
      </c>
      <c r="J157" s="141">
        <v>0.12294305287756399</v>
      </c>
      <c r="K157" s="141">
        <v>0.12294305287756399</v>
      </c>
      <c r="L157" s="141">
        <v>5.9012665381230713E-2</v>
      </c>
      <c r="M157" s="141">
        <v>3.0521474544716067</v>
      </c>
      <c r="N157" s="141">
        <v>2.8237598561955406E-3</v>
      </c>
      <c r="O157" s="141">
        <v>2.1178198921466555E-4</v>
      </c>
      <c r="P157" s="141">
        <v>4.2356397842933102E-3</v>
      </c>
      <c r="Q157" s="141">
        <v>1.0589099460733276E-3</v>
      </c>
      <c r="R157" s="141">
        <v>7.0593996404888521E-3</v>
      </c>
      <c r="S157" s="141">
        <v>7.7653396045377372E-3</v>
      </c>
      <c r="T157" s="141">
        <v>2.8237598561955409E-4</v>
      </c>
      <c r="U157" s="141">
        <v>3.8826698022688686E-3</v>
      </c>
      <c r="V157" s="141">
        <v>1.0236129478708835</v>
      </c>
      <c r="W157" s="141" t="s">
        <v>444</v>
      </c>
      <c r="X157" s="141" t="s">
        <v>444</v>
      </c>
      <c r="Y157" s="141" t="s">
        <v>444</v>
      </c>
      <c r="Z157" s="141" t="s">
        <v>444</v>
      </c>
      <c r="AA157" s="141" t="s">
        <v>444</v>
      </c>
      <c r="AB157" s="141" t="s">
        <v>444</v>
      </c>
      <c r="AC157" s="141" t="s">
        <v>444</v>
      </c>
      <c r="AD157" s="141" t="s">
        <v>444</v>
      </c>
      <c r="AE157" s="58"/>
      <c r="AF157" s="142">
        <v>35296.998202444258</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0.26170162999243052</v>
      </c>
      <c r="F158" s="141">
        <v>6.3653301228244908E-3</v>
      </c>
      <c r="G158" s="141">
        <v>1.3137503711951501E-2</v>
      </c>
      <c r="H158" s="141" t="s">
        <v>444</v>
      </c>
      <c r="I158" s="141">
        <v>1.420896297513498E-3</v>
      </c>
      <c r="J158" s="141">
        <v>1.420896297513498E-3</v>
      </c>
      <c r="K158" s="141">
        <v>1.420896297513498E-3</v>
      </c>
      <c r="L158" s="141">
        <v>6.8203022280647892E-4</v>
      </c>
      <c r="M158" s="141">
        <v>9.3842928191177649E-2</v>
      </c>
      <c r="N158" s="141">
        <v>5.5214483131366406E-5</v>
      </c>
      <c r="O158" s="141">
        <v>4.1410862348524801E-6</v>
      </c>
      <c r="P158" s="141">
        <v>8.2821724697049602E-5</v>
      </c>
      <c r="Q158" s="141">
        <v>2.07054311742624E-5</v>
      </c>
      <c r="R158" s="141">
        <v>1.3803620782841603E-4</v>
      </c>
      <c r="S158" s="141">
        <v>1.5183982861125762E-4</v>
      </c>
      <c r="T158" s="141">
        <v>5.5214483131366412E-6</v>
      </c>
      <c r="U158" s="141">
        <v>7.5919914305628809E-5</v>
      </c>
      <c r="V158" s="141">
        <v>2.0015250135120323E-2</v>
      </c>
      <c r="W158" s="141" t="s">
        <v>444</v>
      </c>
      <c r="X158" s="141" t="s">
        <v>444</v>
      </c>
      <c r="Y158" s="141" t="s">
        <v>444</v>
      </c>
      <c r="Z158" s="141" t="s">
        <v>444</v>
      </c>
      <c r="AA158" s="141" t="s">
        <v>444</v>
      </c>
      <c r="AB158" s="141" t="s">
        <v>444</v>
      </c>
      <c r="AC158" s="141" t="s">
        <v>444</v>
      </c>
      <c r="AD158" s="141" t="s">
        <v>444</v>
      </c>
      <c r="AE158" s="58"/>
      <c r="AF158" s="143">
        <v>690.18103914208007</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1.4947501559789786</v>
      </c>
      <c r="F159" s="141">
        <v>0.11912927449630518</v>
      </c>
      <c r="G159" s="141">
        <v>1.3948357842914247</v>
      </c>
      <c r="H159" s="141" t="s">
        <v>444</v>
      </c>
      <c r="I159" s="141">
        <v>2.1661907464378297E-2</v>
      </c>
      <c r="J159" s="141">
        <v>2.5481887549664985E-2</v>
      </c>
      <c r="K159" s="141">
        <v>2.5481887549664985E-2</v>
      </c>
      <c r="L159" s="141">
        <v>7.8993851403961462E-3</v>
      </c>
      <c r="M159" s="141">
        <v>0.26165585162603838</v>
      </c>
      <c r="N159" s="141">
        <v>1.1394866446413719E-2</v>
      </c>
      <c r="O159" s="141">
        <v>1.1565131396560459E-3</v>
      </c>
      <c r="P159" s="141">
        <v>1.649637234410699E-3</v>
      </c>
      <c r="Q159" s="141">
        <v>3.1924585326985763E-2</v>
      </c>
      <c r="R159" s="141">
        <v>3.399104955892053E-2</v>
      </c>
      <c r="S159" s="141">
        <v>7.8569403436624691E-2</v>
      </c>
      <c r="T159" s="141">
        <v>1.4805779523836835</v>
      </c>
      <c r="U159" s="141">
        <v>1.2020106942699818E-2</v>
      </c>
      <c r="V159" s="141">
        <v>8.4184511222002351E-2</v>
      </c>
      <c r="W159" s="141">
        <v>2.4589157284455151E-2</v>
      </c>
      <c r="X159" s="141">
        <v>2.7680018254514513E-4</v>
      </c>
      <c r="Y159" s="141">
        <v>1.6114886857954054E-3</v>
      </c>
      <c r="Z159" s="141">
        <v>1.1565131396560459E-3</v>
      </c>
      <c r="AA159" s="141">
        <v>4.3413419626315631E-4</v>
      </c>
      <c r="AB159" s="141">
        <v>3.478936204259753E-3</v>
      </c>
      <c r="AC159" s="141" t="s">
        <v>444</v>
      </c>
      <c r="AD159" s="141">
        <v>2.6870541909977341E-2</v>
      </c>
      <c r="AE159" s="58"/>
      <c r="AF159" s="143">
        <v>2943.9450588359632</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0.19823729357098049</v>
      </c>
      <c r="X163" s="22">
        <v>1.4273085137110595</v>
      </c>
      <c r="Y163" s="22">
        <v>0.93171527978360835</v>
      </c>
      <c r="Z163" s="22">
        <v>0.45594577521325513</v>
      </c>
      <c r="AA163" s="22">
        <v>0.53524069264164731</v>
      </c>
      <c r="AB163" s="22">
        <v>3.3502102613495701</v>
      </c>
      <c r="AC163" s="22" t="s">
        <v>444</v>
      </c>
      <c r="AD163" s="22">
        <v>5.7488815135584334E-2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D1AB1-EF28-4BD9-99CE-BD890371FBCC}">
  <sheetPr codeName="Sheet21"/>
  <dimension ref="A1:AL170"/>
  <sheetViews>
    <sheetView zoomScale="75" zoomScaleNormal="75" workbookViewId="0">
      <pane xSplit="4" ySplit="13" topLeftCell="Y112"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2009</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13.782700595516683</v>
      </c>
      <c r="F14" s="138">
        <v>0.35135272534391038</v>
      </c>
      <c r="G14" s="138">
        <v>16.114626565677597</v>
      </c>
      <c r="H14" s="138" t="s">
        <v>444</v>
      </c>
      <c r="I14" s="138">
        <v>0.49908824686685849</v>
      </c>
      <c r="J14" s="138">
        <v>0.72907546435872694</v>
      </c>
      <c r="K14" s="138">
        <v>0.91924706363075359</v>
      </c>
      <c r="L14" s="138">
        <v>1.3155680396584707E-2</v>
      </c>
      <c r="M14" s="138">
        <v>14.802429150069175</v>
      </c>
      <c r="N14" s="138">
        <v>0.63510014416643579</v>
      </c>
      <c r="O14" s="138">
        <v>8.2479017368983817E-2</v>
      </c>
      <c r="P14" s="138">
        <v>0.12771820165874698</v>
      </c>
      <c r="Q14" s="138">
        <v>0.61459967603833621</v>
      </c>
      <c r="R14" s="138">
        <v>0.38391773688441783</v>
      </c>
      <c r="S14" s="138">
        <v>0.33078854788804307</v>
      </c>
      <c r="T14" s="138">
        <v>2.5292258767326667</v>
      </c>
      <c r="U14" s="138">
        <v>1.816745144993708</v>
      </c>
      <c r="V14" s="138">
        <v>1.6349467469708385</v>
      </c>
      <c r="W14" s="138">
        <v>0.53045316001656773</v>
      </c>
      <c r="X14" s="138">
        <v>5.2345937165620287E-4</v>
      </c>
      <c r="Y14" s="138">
        <v>2.0088791716483603E-3</v>
      </c>
      <c r="Z14" s="138">
        <v>1.5892381817340718E-3</v>
      </c>
      <c r="AA14" s="138">
        <v>1.5571676623788805E-4</v>
      </c>
      <c r="AB14" s="138">
        <v>4.2772934912765235E-3</v>
      </c>
      <c r="AC14" s="138">
        <v>0.35905393622104537</v>
      </c>
      <c r="AD14" s="138">
        <v>1.6560214520021147E-3</v>
      </c>
      <c r="AE14" s="55"/>
      <c r="AF14" s="147">
        <v>8738.0384202301138</v>
      </c>
      <c r="AG14" s="147">
        <v>55758.398067219227</v>
      </c>
      <c r="AH14" s="147">
        <v>107045.51276686229</v>
      </c>
      <c r="AI14" s="147">
        <v>422.91871631999999</v>
      </c>
      <c r="AJ14" s="147" t="s">
        <v>430</v>
      </c>
      <c r="AK14" s="147" t="s">
        <v>428</v>
      </c>
      <c r="AL14" s="45" t="s">
        <v>49</v>
      </c>
    </row>
    <row r="15" spans="1:38" s="1" customFormat="1" ht="26.25" customHeight="1" thickBot="1" x14ac:dyDescent="0.3">
      <c r="A15" s="65" t="s">
        <v>53</v>
      </c>
      <c r="B15" s="65" t="s">
        <v>54</v>
      </c>
      <c r="C15" s="66" t="s">
        <v>55</v>
      </c>
      <c r="D15" s="67"/>
      <c r="E15" s="138">
        <v>0.74593600000000004</v>
      </c>
      <c r="F15" s="138">
        <v>1.2754381434147177E-2</v>
      </c>
      <c r="G15" s="138">
        <v>0.88125599999999993</v>
      </c>
      <c r="H15" s="138" t="s">
        <v>444</v>
      </c>
      <c r="I15" s="138">
        <v>1.2312243037879114E-2</v>
      </c>
      <c r="J15" s="138">
        <v>1.8289696162440906E-2</v>
      </c>
      <c r="K15" s="138">
        <v>2.3344054796935416E-2</v>
      </c>
      <c r="L15" s="138">
        <v>1.1494999903147894E-3</v>
      </c>
      <c r="M15" s="138">
        <v>9.1812999999999992E-2</v>
      </c>
      <c r="N15" s="138">
        <v>1.1040676931369254E-2</v>
      </c>
      <c r="O15" s="138">
        <v>9.8518636372050897E-3</v>
      </c>
      <c r="P15" s="138">
        <v>1.8478557976457149E-3</v>
      </c>
      <c r="Q15" s="138">
        <v>5.3761153975913556E-3</v>
      </c>
      <c r="R15" s="138">
        <v>4.0751390752247131E-2</v>
      </c>
      <c r="S15" s="138">
        <v>2.4656046868710736E-2</v>
      </c>
      <c r="T15" s="138">
        <v>0.78044827043079223</v>
      </c>
      <c r="U15" s="138">
        <v>8.5782119393205177E-3</v>
      </c>
      <c r="V15" s="138">
        <v>0.11482011374760488</v>
      </c>
      <c r="W15" s="138">
        <v>2.4301812792750649E-3</v>
      </c>
      <c r="X15" s="138">
        <v>2.6283185917946051E-6</v>
      </c>
      <c r="Y15" s="138">
        <v>8.0754174632013094E-6</v>
      </c>
      <c r="Z15" s="138">
        <v>2.4790269527987976E-6</v>
      </c>
      <c r="AA15" s="138">
        <v>2.4790269527987976E-6</v>
      </c>
      <c r="AB15" s="138">
        <v>1.5661789960593509E-5</v>
      </c>
      <c r="AC15" s="138" t="s">
        <v>428</v>
      </c>
      <c r="AD15" s="138">
        <v>0</v>
      </c>
      <c r="AE15" s="55"/>
      <c r="AF15" s="147">
        <v>5093.8453985827409</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0.25193937088505447</v>
      </c>
      <c r="F16" s="138">
        <v>3.0137196769587857E-3</v>
      </c>
      <c r="G16" s="138">
        <v>0.14161298525438754</v>
      </c>
      <c r="H16" s="138" t="s">
        <v>444</v>
      </c>
      <c r="I16" s="138">
        <v>7.1037961820876502E-2</v>
      </c>
      <c r="J16" s="138">
        <v>0.10188253327988005</v>
      </c>
      <c r="K16" s="138">
        <v>0.1058612949351755</v>
      </c>
      <c r="L16" s="138">
        <v>1.5988752700000006E-4</v>
      </c>
      <c r="M16" s="138">
        <v>0.14156990477798206</v>
      </c>
      <c r="N16" s="138">
        <v>3.6738095476943976E-2</v>
      </c>
      <c r="O16" s="138">
        <v>2.0751576763010549E-3</v>
      </c>
      <c r="P16" s="138">
        <v>3.869347425472229E-2</v>
      </c>
      <c r="Q16" s="138">
        <v>1.422522206766158E-2</v>
      </c>
      <c r="R16" s="138">
        <v>7.8508140342733318E-3</v>
      </c>
      <c r="S16" s="138">
        <v>3.2522443143245677E-2</v>
      </c>
      <c r="T16" s="138">
        <v>1.6858294460344904E-2</v>
      </c>
      <c r="U16" s="138">
        <v>3.7399917279955976E-3</v>
      </c>
      <c r="V16" s="138">
        <v>5.9636379101356413E-2</v>
      </c>
      <c r="W16" s="138">
        <v>3.3765478244130218E-2</v>
      </c>
      <c r="X16" s="138">
        <v>4.4818761338829178E-7</v>
      </c>
      <c r="Y16" s="138">
        <v>5.8956717213419529E-7</v>
      </c>
      <c r="Z16" s="138">
        <v>6.7668783373074473E-8</v>
      </c>
      <c r="AA16" s="138">
        <v>6.3162225141418479E-8</v>
      </c>
      <c r="AB16" s="138">
        <v>1.16858579403698E-6</v>
      </c>
      <c r="AC16" s="138">
        <v>8.5902404892215984E-9</v>
      </c>
      <c r="AD16" s="138">
        <v>5.0760511981764001E-9</v>
      </c>
      <c r="AE16" s="55"/>
      <c r="AF16" s="147">
        <v>0.47727620000000015</v>
      </c>
      <c r="AG16" s="147">
        <v>1289.6523199984817</v>
      </c>
      <c r="AH16" s="147">
        <v>762.16</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4.7106238390975714E-6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1.2499373934047611</v>
      </c>
      <c r="F18" s="138">
        <v>0.40167974131975814</v>
      </c>
      <c r="G18" s="138">
        <v>1.4235122073785089</v>
      </c>
      <c r="H18" s="138" t="s">
        <v>444</v>
      </c>
      <c r="I18" s="138">
        <v>0.10940616379634317</v>
      </c>
      <c r="J18" s="138">
        <v>0.13843175716874673</v>
      </c>
      <c r="K18" s="138">
        <v>0.17316392742461614</v>
      </c>
      <c r="L18" s="138">
        <v>5.3850886068865955E-2</v>
      </c>
      <c r="M18" s="138">
        <v>0.68543622150929673</v>
      </c>
      <c r="N18" s="138">
        <v>9.56107014652431E-2</v>
      </c>
      <c r="O18" s="138">
        <v>1.7742714299453699E-3</v>
      </c>
      <c r="P18" s="138">
        <v>8.8054023096255755E-3</v>
      </c>
      <c r="Q18" s="138">
        <v>5.8689963255860855E-3</v>
      </c>
      <c r="R18" s="138">
        <v>7.4059014802072637E-2</v>
      </c>
      <c r="S18" s="138">
        <v>4.1914763470127035E-2</v>
      </c>
      <c r="T18" s="138">
        <v>1.4975326600217393</v>
      </c>
      <c r="U18" s="138">
        <v>6.2648153038105778E-4</v>
      </c>
      <c r="V18" s="138">
        <v>5.1303776051192393E-2</v>
      </c>
      <c r="W18" s="138">
        <v>1.3326023581813316E-2</v>
      </c>
      <c r="X18" s="138">
        <v>1.2120946156751262E-2</v>
      </c>
      <c r="Y18" s="138">
        <v>8.7904012520729879E-2</v>
      </c>
      <c r="Z18" s="138">
        <v>1.0403939264129341E-2</v>
      </c>
      <c r="AA18" s="138">
        <v>9.117404405940624E-3</v>
      </c>
      <c r="AB18" s="138">
        <v>0.11954630234755111</v>
      </c>
      <c r="AC18" s="138" t="s">
        <v>430</v>
      </c>
      <c r="AD18" s="138" t="s">
        <v>430</v>
      </c>
      <c r="AE18" s="55"/>
      <c r="AF18" s="147">
        <v>5826.6975968887118</v>
      </c>
      <c r="AG18" s="147">
        <v>25.932050267060671</v>
      </c>
      <c r="AH18" s="147">
        <v>14792.289709547947</v>
      </c>
      <c r="AI18" s="147" t="s">
        <v>430</v>
      </c>
      <c r="AJ18" s="147" t="s">
        <v>430</v>
      </c>
      <c r="AK18" s="147" t="s">
        <v>428</v>
      </c>
      <c r="AL18" s="45" t="s">
        <v>49</v>
      </c>
    </row>
    <row r="19" spans="1:38" s="2" customFormat="1" ht="26.25" customHeight="1" thickBot="1" x14ac:dyDescent="0.3">
      <c r="A19" s="65" t="s">
        <v>53</v>
      </c>
      <c r="B19" s="65" t="s">
        <v>62</v>
      </c>
      <c r="C19" s="66" t="s">
        <v>63</v>
      </c>
      <c r="D19" s="67"/>
      <c r="E19" s="138">
        <v>0.43852871854907483</v>
      </c>
      <c r="F19" s="138">
        <v>0.11457655505716571</v>
      </c>
      <c r="G19" s="138">
        <v>0.66334053661111225</v>
      </c>
      <c r="H19" s="138">
        <v>5.0750245958399989E-5</v>
      </c>
      <c r="I19" s="138">
        <v>3.7189206824051635E-2</v>
      </c>
      <c r="J19" s="138">
        <v>4.5502436179552901E-2</v>
      </c>
      <c r="K19" s="138">
        <v>5.5554350694500473E-2</v>
      </c>
      <c r="L19" s="138">
        <v>1.2626043998868883E-2</v>
      </c>
      <c r="M19" s="138">
        <v>0.21114618553644104</v>
      </c>
      <c r="N19" s="138">
        <v>2.9254198264000997E-2</v>
      </c>
      <c r="O19" s="138">
        <v>1.0667379422866301E-3</v>
      </c>
      <c r="P19" s="138">
        <v>2.3031922106954701E-3</v>
      </c>
      <c r="Q19" s="138">
        <v>2.0508531436125815E-3</v>
      </c>
      <c r="R19" s="138">
        <v>2.1807304537001058E-2</v>
      </c>
      <c r="S19" s="138">
        <v>1.2132572069731784E-2</v>
      </c>
      <c r="T19" s="138">
        <v>0.41771006077882777</v>
      </c>
      <c r="U19" s="138">
        <v>4.2622367204085752E-4</v>
      </c>
      <c r="V19" s="138">
        <v>4.0734953861127542E-2</v>
      </c>
      <c r="W19" s="138">
        <v>5.8666886570134559E-3</v>
      </c>
      <c r="X19" s="138">
        <v>3.8610905805172846E-3</v>
      </c>
      <c r="Y19" s="138">
        <v>2.5127830458386236E-2</v>
      </c>
      <c r="Z19" s="138">
        <v>3.151366448696511E-3</v>
      </c>
      <c r="AA19" s="138">
        <v>2.7376162769719571E-3</v>
      </c>
      <c r="AB19" s="138">
        <v>3.4877903764571991E-2</v>
      </c>
      <c r="AC19" s="138">
        <v>1.1054449112027481E-5</v>
      </c>
      <c r="AD19" s="138">
        <v>3.0310586274914062E-3</v>
      </c>
      <c r="AE19" s="55"/>
      <c r="AF19" s="147">
        <v>1671.0231215225735</v>
      </c>
      <c r="AG19" s="147">
        <v>17.829756632302388</v>
      </c>
      <c r="AH19" s="147">
        <v>3597.3688175641687</v>
      </c>
      <c r="AI19" s="147">
        <v>42.291871631999996</v>
      </c>
      <c r="AJ19" s="147" t="s">
        <v>430</v>
      </c>
      <c r="AK19" s="147" t="s">
        <v>428</v>
      </c>
      <c r="AL19" s="45" t="s">
        <v>49</v>
      </c>
    </row>
    <row r="20" spans="1:38" s="2" customFormat="1" ht="26.25" customHeight="1" thickBot="1" x14ac:dyDescent="0.3">
      <c r="A20" s="65" t="s">
        <v>53</v>
      </c>
      <c r="B20" s="65" t="s">
        <v>64</v>
      </c>
      <c r="C20" s="66" t="s">
        <v>65</v>
      </c>
      <c r="D20" s="67"/>
      <c r="E20" s="138">
        <v>3.7483271974919546E-2</v>
      </c>
      <c r="F20" s="138">
        <v>9.5519174627434842E-3</v>
      </c>
      <c r="G20" s="138">
        <v>2.7647643649831695E-2</v>
      </c>
      <c r="H20" s="138" t="s">
        <v>444</v>
      </c>
      <c r="I20" s="138">
        <v>3.5689923145979996E-3</v>
      </c>
      <c r="J20" s="138">
        <v>4.281503477961795E-3</v>
      </c>
      <c r="K20" s="138">
        <v>5.0893492773908897E-3</v>
      </c>
      <c r="L20" s="138">
        <v>1.2059030721795888E-3</v>
      </c>
      <c r="M20" s="138">
        <v>2.5501342634234595E-2</v>
      </c>
      <c r="N20" s="138">
        <v>3.589299874295758E-3</v>
      </c>
      <c r="O20" s="138">
        <v>5.8674072682761388E-5</v>
      </c>
      <c r="P20" s="138">
        <v>2.8024742829278027E-4</v>
      </c>
      <c r="Q20" s="138">
        <v>2.0132321615150972E-4</v>
      </c>
      <c r="R20" s="138">
        <v>1.7097098312569984E-3</v>
      </c>
      <c r="S20" s="138">
        <v>1.0831882897806122E-3</v>
      </c>
      <c r="T20" s="138">
        <v>3.1406978173026241E-2</v>
      </c>
      <c r="U20" s="138">
        <v>5.2636302430468786E-5</v>
      </c>
      <c r="V20" s="138">
        <v>3.6738306009951398E-3</v>
      </c>
      <c r="W20" s="138">
        <v>2.6879662225481756E-3</v>
      </c>
      <c r="X20" s="138">
        <v>7.930733118787696E-4</v>
      </c>
      <c r="Y20" s="138">
        <v>2.5334930510856105E-3</v>
      </c>
      <c r="Z20" s="138">
        <v>4.9844832027474777E-4</v>
      </c>
      <c r="AA20" s="138">
        <v>4.0987125069279684E-4</v>
      </c>
      <c r="AB20" s="138">
        <v>4.2348859339319256E-3</v>
      </c>
      <c r="AC20" s="138">
        <v>7.6957657622701207E-6</v>
      </c>
      <c r="AD20" s="138">
        <v>2.1101293219127752E-3</v>
      </c>
      <c r="AE20" s="55"/>
      <c r="AF20" s="147">
        <v>136.82780025045017</v>
      </c>
      <c r="AG20" s="147">
        <v>12.412525423016323</v>
      </c>
      <c r="AH20" s="147">
        <v>298.46616214202476</v>
      </c>
      <c r="AI20" s="147" t="s">
        <v>430</v>
      </c>
      <c r="AJ20" s="147" t="s">
        <v>430</v>
      </c>
      <c r="AK20" s="147" t="s">
        <v>428</v>
      </c>
      <c r="AL20" s="45" t="s">
        <v>49</v>
      </c>
    </row>
    <row r="21" spans="1:38" s="2" customFormat="1" ht="26.25" customHeight="1" thickBot="1" x14ac:dyDescent="0.3">
      <c r="A21" s="65" t="s">
        <v>53</v>
      </c>
      <c r="B21" s="65" t="s">
        <v>66</v>
      </c>
      <c r="C21" s="66" t="s">
        <v>67</v>
      </c>
      <c r="D21" s="67"/>
      <c r="E21" s="138">
        <v>1.319037956864709</v>
      </c>
      <c r="F21" s="138">
        <v>0.75183214588369041</v>
      </c>
      <c r="G21" s="138">
        <v>1.4808369624145503</v>
      </c>
      <c r="H21" s="138">
        <v>1.7516875518257312E-3</v>
      </c>
      <c r="I21" s="138">
        <v>0.3474712390514485</v>
      </c>
      <c r="J21" s="138">
        <v>0.37673660730222303</v>
      </c>
      <c r="K21" s="138">
        <v>0.41420667566636277</v>
      </c>
      <c r="L21" s="138">
        <v>9.8044586408083681E-2</v>
      </c>
      <c r="M21" s="138">
        <v>1.8931690324624468</v>
      </c>
      <c r="N21" s="138">
        <v>0.18823719166423863</v>
      </c>
      <c r="O21" s="138">
        <v>2.1300990932263404E-2</v>
      </c>
      <c r="P21" s="138">
        <v>1.1490424974534778E-2</v>
      </c>
      <c r="Q21" s="138">
        <v>7.6075063122492508E-3</v>
      </c>
      <c r="R21" s="138">
        <v>9.0524590831615348E-2</v>
      </c>
      <c r="S21" s="138">
        <v>4.7319480112023929E-2</v>
      </c>
      <c r="T21" s="138">
        <v>0.98411811854668985</v>
      </c>
      <c r="U21" s="138">
        <v>2.8411607911977871E-3</v>
      </c>
      <c r="V21" s="138">
        <v>0.91680102871075619</v>
      </c>
      <c r="W21" s="138">
        <v>0.15714218861220317</v>
      </c>
      <c r="X21" s="138">
        <v>3.9011323086023252E-2</v>
      </c>
      <c r="Y21" s="138">
        <v>9.7931602375971358E-2</v>
      </c>
      <c r="Z21" s="138">
        <v>2.29409223234711E-2</v>
      </c>
      <c r="AA21" s="138">
        <v>1.8139698368648722E-2</v>
      </c>
      <c r="AB21" s="138">
        <v>0.17802354615411445</v>
      </c>
      <c r="AC21" s="138">
        <v>1.2743573401719493E-3</v>
      </c>
      <c r="AD21" s="138">
        <v>0.1127658000653104</v>
      </c>
      <c r="AE21" s="55"/>
      <c r="AF21" s="147">
        <v>4068.1990158802032</v>
      </c>
      <c r="AG21" s="147">
        <v>687.23375446385569</v>
      </c>
      <c r="AH21" s="147">
        <v>9040.7844207093367</v>
      </c>
      <c r="AI21" s="147">
        <v>1459.7396265214427</v>
      </c>
      <c r="AJ21" s="147" t="s">
        <v>430</v>
      </c>
      <c r="AK21" s="147" t="s">
        <v>428</v>
      </c>
      <c r="AL21" s="45" t="s">
        <v>49</v>
      </c>
    </row>
    <row r="22" spans="1:38" s="2" customFormat="1" ht="26.25" customHeight="1" thickBot="1" x14ac:dyDescent="0.3">
      <c r="A22" s="65" t="s">
        <v>53</v>
      </c>
      <c r="B22" s="69" t="s">
        <v>68</v>
      </c>
      <c r="C22" s="66" t="s">
        <v>69</v>
      </c>
      <c r="D22" s="67"/>
      <c r="E22" s="138">
        <v>5.4479610465336243</v>
      </c>
      <c r="F22" s="138">
        <v>0.62046750780564708</v>
      </c>
      <c r="G22" s="138">
        <v>1.374718337587354</v>
      </c>
      <c r="H22" s="138">
        <v>7.6319878997363152E-4</v>
      </c>
      <c r="I22" s="138">
        <v>0.60565934523028719</v>
      </c>
      <c r="J22" s="138">
        <v>0.67168088321487174</v>
      </c>
      <c r="K22" s="138">
        <v>0.73829946670835289</v>
      </c>
      <c r="L22" s="138">
        <v>0.10567730946313719</v>
      </c>
      <c r="M22" s="138">
        <v>4.2456842153092875</v>
      </c>
      <c r="N22" s="138">
        <v>9.5191195908856899E-2</v>
      </c>
      <c r="O22" s="138">
        <v>7.950214666007073E-3</v>
      </c>
      <c r="P22" s="138">
        <v>6.2910314659793271E-2</v>
      </c>
      <c r="Q22" s="138">
        <v>6.8085991813569599E-2</v>
      </c>
      <c r="R22" s="138">
        <v>0.1279132096851367</v>
      </c>
      <c r="S22" s="138">
        <v>0.17742013565579867</v>
      </c>
      <c r="T22" s="138">
        <v>0.58263079588419509</v>
      </c>
      <c r="U22" s="138">
        <v>6.2649439748744776E-2</v>
      </c>
      <c r="V22" s="138">
        <v>1.1285080817649125</v>
      </c>
      <c r="W22" s="138">
        <v>9.7250328062461353E-2</v>
      </c>
      <c r="X22" s="138">
        <v>2.1645626905715181E-2</v>
      </c>
      <c r="Y22" s="138">
        <v>5.0586288311942139E-2</v>
      </c>
      <c r="Z22" s="138">
        <v>1.2631103383466057E-2</v>
      </c>
      <c r="AA22" s="138">
        <v>1.0122723178877129E-2</v>
      </c>
      <c r="AB22" s="138">
        <v>9.4985741780000493E-2</v>
      </c>
      <c r="AC22" s="138">
        <v>1.1463380465249995E-2</v>
      </c>
      <c r="AD22" s="138">
        <v>0.31892296534698134</v>
      </c>
      <c r="AE22" s="55"/>
      <c r="AF22" s="147">
        <v>5937.847602418291</v>
      </c>
      <c r="AG22" s="147">
        <v>3884.7543841085408</v>
      </c>
      <c r="AH22" s="147">
        <v>1039.4187326694896</v>
      </c>
      <c r="AI22" s="147">
        <v>422.26804137772797</v>
      </c>
      <c r="AJ22" s="147">
        <v>540.51151584464003</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0.11299165586393252</v>
      </c>
      <c r="X23" s="138">
        <v>2.2711987067781759E-2</v>
      </c>
      <c r="Y23" s="138">
        <v>9.4704946658874023E-2</v>
      </c>
      <c r="Z23" s="138">
        <v>1.5204861075160956E-2</v>
      </c>
      <c r="AA23" s="138">
        <v>1.0692516950468233E-2</v>
      </c>
      <c r="AB23" s="138">
        <v>0.14331431175228498</v>
      </c>
      <c r="AC23" s="138">
        <v>4.3118009406137572E-3</v>
      </c>
      <c r="AD23" s="138">
        <v>1.7689660898291826E-2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1.1176233036060013</v>
      </c>
      <c r="F24" s="138">
        <v>0.43329392811128564</v>
      </c>
      <c r="G24" s="138">
        <v>0.55426615726540607</v>
      </c>
      <c r="H24" s="138">
        <v>0.10097423052692406</v>
      </c>
      <c r="I24" s="138">
        <v>0.31815766497635173</v>
      </c>
      <c r="J24" s="138">
        <v>0.34956819516864013</v>
      </c>
      <c r="K24" s="138">
        <v>0.39182148255519039</v>
      </c>
      <c r="L24" s="138">
        <v>9.550288715903088E-2</v>
      </c>
      <c r="M24" s="138">
        <v>1.7211192989091668</v>
      </c>
      <c r="N24" s="138">
        <v>0.18981433415691221</v>
      </c>
      <c r="O24" s="138">
        <v>4.7852901049880346E-2</v>
      </c>
      <c r="P24" s="138">
        <v>5.2935390689708203E-3</v>
      </c>
      <c r="Q24" s="138">
        <v>6.4576116045845693E-3</v>
      </c>
      <c r="R24" s="138">
        <v>0.14712669248233368</v>
      </c>
      <c r="S24" s="138">
        <v>5.9133181289217213E-2</v>
      </c>
      <c r="T24" s="138">
        <v>1.308637264402438</v>
      </c>
      <c r="U24" s="138">
        <v>2.6754361385550865E-3</v>
      </c>
      <c r="V24" s="138">
        <v>1.8815251709106711</v>
      </c>
      <c r="W24" s="138" t="s">
        <v>429</v>
      </c>
      <c r="X24" s="138" t="s">
        <v>429</v>
      </c>
      <c r="Y24" s="138" t="s">
        <v>429</v>
      </c>
      <c r="Z24" s="138" t="s">
        <v>429</v>
      </c>
      <c r="AA24" s="138" t="s">
        <v>429</v>
      </c>
      <c r="AB24" s="138" t="s">
        <v>429</v>
      </c>
      <c r="AC24" s="138" t="s">
        <v>428</v>
      </c>
      <c r="AD24" s="138" t="s">
        <v>428</v>
      </c>
      <c r="AE24" s="55"/>
      <c r="AF24" s="147">
        <v>5580.4253816407718</v>
      </c>
      <c r="AG24" s="147">
        <v>128.64782729314484</v>
      </c>
      <c r="AH24" s="147">
        <v>3142.1340227341589</v>
      </c>
      <c r="AI24" s="147">
        <v>3550.9897562700494</v>
      </c>
      <c r="AJ24" s="147" t="s">
        <v>430</v>
      </c>
      <c r="AK24" s="147" t="s">
        <v>428</v>
      </c>
      <c r="AL24" s="45" t="s">
        <v>49</v>
      </c>
    </row>
    <row r="25" spans="1:38" s="2" customFormat="1" ht="26.25" customHeight="1" thickBot="1" x14ac:dyDescent="0.3">
      <c r="A25" s="65" t="s">
        <v>73</v>
      </c>
      <c r="B25" s="69" t="s">
        <v>74</v>
      </c>
      <c r="C25" s="71" t="s">
        <v>75</v>
      </c>
      <c r="D25" s="67"/>
      <c r="E25" s="138">
        <v>1.0430372662369274</v>
      </c>
      <c r="F25" s="138">
        <v>0.12174853037593075</v>
      </c>
      <c r="G25" s="138">
        <v>6.7896364187443131E-2</v>
      </c>
      <c r="H25" s="138" t="s">
        <v>444</v>
      </c>
      <c r="I25" s="138">
        <v>8.3371904889558979E-3</v>
      </c>
      <c r="J25" s="138">
        <v>8.3371904889558979E-3</v>
      </c>
      <c r="K25" s="138">
        <v>8.3371904889558979E-3</v>
      </c>
      <c r="L25" s="138">
        <v>4.0018514346988306E-3</v>
      </c>
      <c r="M25" s="138">
        <v>0.92145482206077367</v>
      </c>
      <c r="N25" s="138">
        <v>2.8516186345899308E-4</v>
      </c>
      <c r="O25" s="138">
        <v>2.1387139759424483E-5</v>
      </c>
      <c r="P25" s="138">
        <v>4.277427951884896E-4</v>
      </c>
      <c r="Q25" s="138">
        <v>1.069356987971224E-4</v>
      </c>
      <c r="R25" s="138">
        <v>7.1290465864748279E-4</v>
      </c>
      <c r="S25" s="138">
        <v>7.8419512451223105E-4</v>
      </c>
      <c r="T25" s="138">
        <v>2.8516186345899312E-5</v>
      </c>
      <c r="U25" s="138">
        <v>3.9209756225611552E-4</v>
      </c>
      <c r="V25" s="138">
        <v>0.103371175503885</v>
      </c>
      <c r="W25" s="138" t="s">
        <v>444</v>
      </c>
      <c r="X25" s="138" t="s">
        <v>444</v>
      </c>
      <c r="Y25" s="138" t="s">
        <v>444</v>
      </c>
      <c r="Z25" s="138" t="s">
        <v>444</v>
      </c>
      <c r="AA25" s="138" t="s">
        <v>444</v>
      </c>
      <c r="AB25" s="138" t="s">
        <v>444</v>
      </c>
      <c r="AC25" s="138" t="s">
        <v>428</v>
      </c>
      <c r="AD25" s="138" t="s">
        <v>428</v>
      </c>
      <c r="AE25" s="55"/>
      <c r="AF25" s="147">
        <v>3564.5232932374138</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0.11021544997057199</v>
      </c>
      <c r="F26" s="138">
        <v>7.7871501975133178E-3</v>
      </c>
      <c r="G26" s="138">
        <v>6.6768253854090007E-3</v>
      </c>
      <c r="H26" s="138" t="s">
        <v>444</v>
      </c>
      <c r="I26" s="138">
        <v>6.0983196512999092E-4</v>
      </c>
      <c r="J26" s="138">
        <v>6.0983196512999092E-4</v>
      </c>
      <c r="K26" s="138">
        <v>6.0983196512999092E-4</v>
      </c>
      <c r="L26" s="138">
        <v>2.927193432623956E-4</v>
      </c>
      <c r="M26" s="138">
        <v>7.2731084485500988E-2</v>
      </c>
      <c r="N26" s="138">
        <v>0.60627252732932801</v>
      </c>
      <c r="O26" s="138">
        <v>3.7381761764967298E-6</v>
      </c>
      <c r="P26" s="138">
        <v>4.9190264270675325E-5</v>
      </c>
      <c r="Q26" s="138">
        <v>1.0765621623224388E-5</v>
      </c>
      <c r="R26" s="138">
        <v>7.5284070080755197E-5</v>
      </c>
      <c r="S26" s="138">
        <v>8.0827077088830711E-5</v>
      </c>
      <c r="T26" s="138">
        <v>4.6846546550820594E-6</v>
      </c>
      <c r="U26" s="138">
        <v>3.8738612618489433E-5</v>
      </c>
      <c r="V26" s="138">
        <v>1.0196789050598391E-2</v>
      </c>
      <c r="W26" s="138" t="s">
        <v>444</v>
      </c>
      <c r="X26" s="138" t="s">
        <v>444</v>
      </c>
      <c r="Y26" s="138" t="s">
        <v>444</v>
      </c>
      <c r="Z26" s="138" t="s">
        <v>444</v>
      </c>
      <c r="AA26" s="138" t="s">
        <v>444</v>
      </c>
      <c r="AB26" s="138" t="s">
        <v>444</v>
      </c>
      <c r="AC26" s="138" t="s">
        <v>428</v>
      </c>
      <c r="AD26" s="138" t="s">
        <v>428</v>
      </c>
      <c r="AE26" s="55"/>
      <c r="AF26" s="147">
        <v>350.68368373710928</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10.610769886123753</v>
      </c>
      <c r="F27" s="138">
        <v>8.5356487217446357</v>
      </c>
      <c r="G27" s="138">
        <v>2.8432997912105171E-2</v>
      </c>
      <c r="H27" s="138">
        <v>1.7293722377181173</v>
      </c>
      <c r="I27" s="138">
        <v>0.44024306910018374</v>
      </c>
      <c r="J27" s="138">
        <v>0.44024306910018352</v>
      </c>
      <c r="K27" s="138">
        <v>0.44024306910018396</v>
      </c>
      <c r="L27" s="138">
        <v>0.34306217631837055</v>
      </c>
      <c r="M27" s="138">
        <v>87.858113441062358</v>
      </c>
      <c r="N27" s="138">
        <v>4.1768024134074239E-2</v>
      </c>
      <c r="O27" s="138">
        <v>3.3740394651719926E-4</v>
      </c>
      <c r="P27" s="138">
        <v>1.6304910873618319E-2</v>
      </c>
      <c r="Q27" s="138">
        <v>5.1912863337676E-4</v>
      </c>
      <c r="R27" s="138">
        <v>1.4235515982758034E-2</v>
      </c>
      <c r="S27" s="138">
        <v>9.974745385612882E-3</v>
      </c>
      <c r="T27" s="138">
        <v>3.6848046809333764E-3</v>
      </c>
      <c r="U27" s="138">
        <v>3.6344937371912169E-4</v>
      </c>
      <c r="V27" s="138">
        <v>6.0750509479712764E-2</v>
      </c>
      <c r="W27" s="138">
        <v>1.0774992999999999</v>
      </c>
      <c r="X27" s="138">
        <v>2.6545563310300002E-2</v>
      </c>
      <c r="Y27" s="138">
        <v>2.9804520826200002E-2</v>
      </c>
      <c r="Z27" s="138">
        <v>2.2729175046400003E-2</v>
      </c>
      <c r="AA27" s="138">
        <v>2.7355791090600001E-2</v>
      </c>
      <c r="AB27" s="138">
        <v>0.1064350502735</v>
      </c>
      <c r="AC27" s="138">
        <v>1.0774993999999999E-3</v>
      </c>
      <c r="AD27" s="138">
        <v>2.15515E-4</v>
      </c>
      <c r="AE27" s="55"/>
      <c r="AF27" s="147">
        <v>91580.949534241867</v>
      </c>
      <c r="AG27" s="147" t="s">
        <v>428</v>
      </c>
      <c r="AH27" s="147" t="s">
        <v>430</v>
      </c>
      <c r="AI27" s="147">
        <v>1448.1504484282473</v>
      </c>
      <c r="AJ27" s="147" t="s">
        <v>430</v>
      </c>
      <c r="AK27" s="147" t="s">
        <v>428</v>
      </c>
      <c r="AL27" s="45" t="s">
        <v>49</v>
      </c>
    </row>
    <row r="28" spans="1:38" s="2" customFormat="1" ht="26.25" customHeight="1" thickBot="1" x14ac:dyDescent="0.3">
      <c r="A28" s="65" t="s">
        <v>78</v>
      </c>
      <c r="B28" s="65" t="s">
        <v>81</v>
      </c>
      <c r="C28" s="66" t="s">
        <v>82</v>
      </c>
      <c r="D28" s="67"/>
      <c r="E28" s="138">
        <v>9.1771579772548506</v>
      </c>
      <c r="F28" s="138">
        <v>0.75587334985487908</v>
      </c>
      <c r="G28" s="138">
        <v>1.0636931794596429E-2</v>
      </c>
      <c r="H28" s="138">
        <v>1.1748837253314401E-2</v>
      </c>
      <c r="I28" s="138">
        <v>0.63825552125907015</v>
      </c>
      <c r="J28" s="138">
        <v>0.63825552125907015</v>
      </c>
      <c r="K28" s="138">
        <v>0.63825552125907015</v>
      </c>
      <c r="L28" s="138">
        <v>0.51482268145080767</v>
      </c>
      <c r="M28" s="138">
        <v>3.6293144457436708</v>
      </c>
      <c r="N28" s="138">
        <v>4.0308456528612266E-4</v>
      </c>
      <c r="O28" s="138">
        <v>3.6256340074392027E-5</v>
      </c>
      <c r="P28" s="138">
        <v>3.8178251063366543E-3</v>
      </c>
      <c r="Q28" s="138">
        <v>7.2309904616392863E-5</v>
      </c>
      <c r="R28" s="138">
        <v>6.1074089901742836E-3</v>
      </c>
      <c r="S28" s="138">
        <v>4.0961148460531014E-3</v>
      </c>
      <c r="T28" s="138">
        <v>1.4806699328343605E-4</v>
      </c>
      <c r="U28" s="138">
        <v>7.2107129084001659E-5</v>
      </c>
      <c r="V28" s="138">
        <v>1.2973199969148563E-2</v>
      </c>
      <c r="W28" s="138">
        <v>0.63914559999999998</v>
      </c>
      <c r="X28" s="138">
        <v>1.8513907025799997E-2</v>
      </c>
      <c r="Y28" s="138">
        <v>2.0748516273500002E-2</v>
      </c>
      <c r="Z28" s="138">
        <v>1.62789224157E-2</v>
      </c>
      <c r="AA28" s="138">
        <v>1.7239467388700001E-2</v>
      </c>
      <c r="AB28" s="138">
        <v>7.2780813103699993E-2</v>
      </c>
      <c r="AC28" s="138">
        <v>6.3914600000000005E-4</v>
      </c>
      <c r="AD28" s="138">
        <v>1.2803780000000001E-4</v>
      </c>
      <c r="AE28" s="55"/>
      <c r="AF28" s="147">
        <v>31035.858648026748</v>
      </c>
      <c r="AG28" s="147" t="s">
        <v>428</v>
      </c>
      <c r="AH28" s="147" t="s">
        <v>430</v>
      </c>
      <c r="AI28" s="147">
        <v>686.79739253506216</v>
      </c>
      <c r="AJ28" s="147" t="s">
        <v>430</v>
      </c>
      <c r="AK28" s="147" t="s">
        <v>428</v>
      </c>
      <c r="AL28" s="45" t="s">
        <v>49</v>
      </c>
    </row>
    <row r="29" spans="1:38" s="2" customFormat="1" ht="26.25" customHeight="1" thickBot="1" x14ac:dyDescent="0.3">
      <c r="A29" s="65" t="s">
        <v>78</v>
      </c>
      <c r="B29" s="65" t="s">
        <v>83</v>
      </c>
      <c r="C29" s="66" t="s">
        <v>84</v>
      </c>
      <c r="D29" s="67"/>
      <c r="E29" s="138">
        <v>27.780429125369277</v>
      </c>
      <c r="F29" s="138">
        <v>0.89565799657476741</v>
      </c>
      <c r="G29" s="138">
        <v>1.5101075985366613E-2</v>
      </c>
      <c r="H29" s="138">
        <v>1.3754078718301187E-2</v>
      </c>
      <c r="I29" s="138">
        <v>0.50824556081076733</v>
      </c>
      <c r="J29" s="138">
        <v>0.50824556081076722</v>
      </c>
      <c r="K29" s="138">
        <v>0.50824556081076722</v>
      </c>
      <c r="L29" s="138">
        <v>0.34243816982004788</v>
      </c>
      <c r="M29" s="138">
        <v>5.7859218459746025</v>
      </c>
      <c r="N29" s="138">
        <v>5.066613030415653E-4</v>
      </c>
      <c r="O29" s="138">
        <v>5.1084869197884289E-5</v>
      </c>
      <c r="P29" s="138">
        <v>5.410270699424004E-3</v>
      </c>
      <c r="Q29" s="138">
        <v>1.0213193491135474E-4</v>
      </c>
      <c r="R29" s="138">
        <v>8.6739561984576947E-3</v>
      </c>
      <c r="S29" s="138">
        <v>5.8167570509110754E-3</v>
      </c>
      <c r="T29" s="138">
        <v>2.0490652905774478E-4</v>
      </c>
      <c r="U29" s="138">
        <v>1.0209413142694089E-4</v>
      </c>
      <c r="V29" s="138">
        <v>1.8375809552316946E-2</v>
      </c>
      <c r="W29" s="138">
        <v>0.29884659999999996</v>
      </c>
      <c r="X29" s="138">
        <v>4.2692354339999997E-3</v>
      </c>
      <c r="Y29" s="138">
        <v>2.58525923489E-2</v>
      </c>
      <c r="Z29" s="138">
        <v>2.88884931017E-2</v>
      </c>
      <c r="AA29" s="138">
        <v>6.6410328971E-3</v>
      </c>
      <c r="AB29" s="138">
        <v>6.5651353781699992E-2</v>
      </c>
      <c r="AC29" s="138">
        <v>2.9383779999999997E-4</v>
      </c>
      <c r="AD29" s="138">
        <v>5.9605799999999998E-5</v>
      </c>
      <c r="AE29" s="55"/>
      <c r="AF29" s="147">
        <v>44063.424794346844</v>
      </c>
      <c r="AG29" s="147" t="s">
        <v>428</v>
      </c>
      <c r="AH29" s="147" t="s">
        <v>430</v>
      </c>
      <c r="AI29" s="147">
        <v>976.01761739135486</v>
      </c>
      <c r="AJ29" s="147" t="s">
        <v>430</v>
      </c>
      <c r="AK29" s="147" t="s">
        <v>428</v>
      </c>
      <c r="AL29" s="45" t="s">
        <v>49</v>
      </c>
    </row>
    <row r="30" spans="1:38" s="2" customFormat="1" ht="26.25" customHeight="1" thickBot="1" x14ac:dyDescent="0.3">
      <c r="A30" s="65" t="s">
        <v>78</v>
      </c>
      <c r="B30" s="65" t="s">
        <v>85</v>
      </c>
      <c r="C30" s="66" t="s">
        <v>86</v>
      </c>
      <c r="D30" s="67"/>
      <c r="E30" s="138">
        <v>3.9949941521263035E-2</v>
      </c>
      <c r="F30" s="138">
        <v>0.30321654441725376</v>
      </c>
      <c r="G30" s="138">
        <v>7.7816851809777405E-5</v>
      </c>
      <c r="H30" s="138">
        <v>3.4196456604850499E-4</v>
      </c>
      <c r="I30" s="138">
        <v>6.7333348611508777E-3</v>
      </c>
      <c r="J30" s="138">
        <v>6.7333348611508768E-3</v>
      </c>
      <c r="K30" s="138">
        <v>6.7333348611508768E-3</v>
      </c>
      <c r="L30" s="138">
        <v>9.3917481450434014E-4</v>
      </c>
      <c r="M30" s="138">
        <v>1.7063729986701484</v>
      </c>
      <c r="N30" s="138">
        <v>1.5675091473254577E-4</v>
      </c>
      <c r="O30" s="138">
        <v>1.2129674356835312E-4</v>
      </c>
      <c r="P30" s="138">
        <v>5.0854643196448181E-5</v>
      </c>
      <c r="Q30" s="138">
        <v>1.7536083860844197E-6</v>
      </c>
      <c r="R30" s="138">
        <v>5.426264974170927E-4</v>
      </c>
      <c r="S30" s="138">
        <v>2.0521770853845999E-2</v>
      </c>
      <c r="T30" s="138">
        <v>8.5354771650967935E-4</v>
      </c>
      <c r="U30" s="138">
        <v>1.2076986781698922E-4</v>
      </c>
      <c r="V30" s="138">
        <v>1.2052870085670114E-2</v>
      </c>
      <c r="W30" s="138">
        <v>4.2413999999999993E-3</v>
      </c>
      <c r="X30" s="138">
        <v>5.7998738400000001E-5</v>
      </c>
      <c r="Y30" s="138">
        <v>8.1432095000000002E-5</v>
      </c>
      <c r="Z30" s="138">
        <v>4.2840103499999996E-5</v>
      </c>
      <c r="AA30" s="138">
        <v>9.1867327000000001E-5</v>
      </c>
      <c r="AB30" s="138">
        <v>2.7413826389999999E-4</v>
      </c>
      <c r="AC30" s="138">
        <v>4.2413999999999997E-6</v>
      </c>
      <c r="AD30" s="138">
        <v>2.0478000000000001E-6</v>
      </c>
      <c r="AE30" s="55"/>
      <c r="AF30" s="147">
        <v>260.34181116924282</v>
      </c>
      <c r="AG30" s="147" t="s">
        <v>428</v>
      </c>
      <c r="AH30" s="147" t="s">
        <v>430</v>
      </c>
      <c r="AI30" s="147">
        <v>3.5804849080608356</v>
      </c>
      <c r="AJ30" s="147" t="s">
        <v>430</v>
      </c>
      <c r="AK30" s="147" t="s">
        <v>428</v>
      </c>
      <c r="AL30" s="45" t="s">
        <v>49</v>
      </c>
    </row>
    <row r="31" spans="1:38" s="2" customFormat="1" ht="26.25" customHeight="1" thickBot="1" x14ac:dyDescent="0.3">
      <c r="A31" s="65" t="s">
        <v>78</v>
      </c>
      <c r="B31" s="65" t="s">
        <v>87</v>
      </c>
      <c r="C31" s="66" t="s">
        <v>88</v>
      </c>
      <c r="D31" s="67"/>
      <c r="E31" s="138" t="s">
        <v>428</v>
      </c>
      <c r="F31" s="138">
        <v>2.6713090535374389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0.64380933352229364</v>
      </c>
      <c r="J32" s="138">
        <v>1.2430287332075469</v>
      </c>
      <c r="K32" s="138">
        <v>1.587491040172849</v>
      </c>
      <c r="L32" s="138">
        <v>0.14586302797466438</v>
      </c>
      <c r="M32" s="138" t="s">
        <v>428</v>
      </c>
      <c r="N32" s="138">
        <v>4.7872644948499605</v>
      </c>
      <c r="O32" s="138">
        <v>2.0993980865491136E-2</v>
      </c>
      <c r="P32" s="138">
        <v>0</v>
      </c>
      <c r="Q32" s="138">
        <v>5.4735157399800095E-2</v>
      </c>
      <c r="R32" s="138">
        <v>1.78649179818321</v>
      </c>
      <c r="S32" s="138">
        <v>39.221556202914464</v>
      </c>
      <c r="T32" s="138">
        <v>0.2746177816136684</v>
      </c>
      <c r="U32" s="138">
        <v>3.1749820803456993E-2</v>
      </c>
      <c r="V32" s="138">
        <v>12.750996191347488</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54045.276690491235</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0.30135701208820809</v>
      </c>
      <c r="J33" s="138">
        <v>0.55806854090408908</v>
      </c>
      <c r="K33" s="138">
        <v>1.1161370818081782</v>
      </c>
      <c r="L33" s="138">
        <v>1.183105306716669E-2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54045.276690491235</v>
      </c>
      <c r="AL33" s="45" t="s">
        <v>413</v>
      </c>
    </row>
    <row r="34" spans="1:38" s="2" customFormat="1" ht="26.25" customHeight="1" thickBot="1" x14ac:dyDescent="0.3">
      <c r="A34" s="65" t="s">
        <v>70</v>
      </c>
      <c r="B34" s="65" t="s">
        <v>93</v>
      </c>
      <c r="C34" s="66" t="s">
        <v>94</v>
      </c>
      <c r="D34" s="67"/>
      <c r="E34" s="138">
        <v>2.0285528213197965</v>
      </c>
      <c r="F34" s="138">
        <v>0.18001470647208123</v>
      </c>
      <c r="G34" s="138">
        <v>6.3274344826920348E-2</v>
      </c>
      <c r="H34" s="138">
        <v>2.7098988071065996E-4</v>
      </c>
      <c r="I34" s="138">
        <v>5.3036590939086303E-2</v>
      </c>
      <c r="J34" s="138">
        <v>5.5746489746192902E-2</v>
      </c>
      <c r="K34" s="138">
        <v>5.8843516954314723E-2</v>
      </c>
      <c r="L34" s="138">
        <v>3.824828602030457E-2</v>
      </c>
      <c r="M34" s="138">
        <v>0.41422738908629436</v>
      </c>
      <c r="N34" s="138" t="s">
        <v>444</v>
      </c>
      <c r="O34" s="138">
        <v>3.8712840101522844E-4</v>
      </c>
      <c r="P34" s="138" t="s">
        <v>444</v>
      </c>
      <c r="Q34" s="138" t="s">
        <v>444</v>
      </c>
      <c r="R34" s="138">
        <v>1.9356420050761422E-3</v>
      </c>
      <c r="S34" s="138">
        <v>6.5811828172588835E-2</v>
      </c>
      <c r="T34" s="138">
        <v>2.7098988071065995E-3</v>
      </c>
      <c r="U34" s="138">
        <v>3.8712840101522844E-4</v>
      </c>
      <c r="V34" s="138">
        <v>3.8712840101522844E-2</v>
      </c>
      <c r="W34" s="138">
        <v>1.8175582901731959E-2</v>
      </c>
      <c r="X34" s="138">
        <v>1.1613852030456851E-3</v>
      </c>
      <c r="Y34" s="138">
        <v>1.9356420050761422E-3</v>
      </c>
      <c r="Z34" s="138">
        <v>1.7569730138340895E-3</v>
      </c>
      <c r="AA34" s="138">
        <v>4.0390184226070993E-4</v>
      </c>
      <c r="AB34" s="138">
        <v>5.2579020642166269E-3</v>
      </c>
      <c r="AC34" s="138" t="s">
        <v>428</v>
      </c>
      <c r="AD34" s="138" t="s">
        <v>428</v>
      </c>
      <c r="AE34" s="55"/>
      <c r="AF34" s="147">
        <v>1676.5857134849057</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3.7021816121327813</v>
      </c>
      <c r="F36" s="138">
        <v>0.10884507369838115</v>
      </c>
      <c r="G36" s="138">
        <v>0.10165841924195523</v>
      </c>
      <c r="H36" s="138" t="s">
        <v>444</v>
      </c>
      <c r="I36" s="138">
        <v>5.4629140896813311E-2</v>
      </c>
      <c r="J36" s="138">
        <v>6.4255593954584939E-2</v>
      </c>
      <c r="K36" s="138">
        <v>6.4255593954584939E-2</v>
      </c>
      <c r="L36" s="138">
        <v>1.991923412592133E-2</v>
      </c>
      <c r="M36" s="138">
        <v>0.23883719028673342</v>
      </c>
      <c r="N36" s="138">
        <v>8.0856340461654564E-3</v>
      </c>
      <c r="O36" s="138">
        <v>6.2197184970503509E-4</v>
      </c>
      <c r="P36" s="138">
        <v>1.8659155491151048E-3</v>
      </c>
      <c r="Q36" s="138">
        <v>2.4878873988201404E-3</v>
      </c>
      <c r="R36" s="138">
        <v>3.1098592485251752E-3</v>
      </c>
      <c r="S36" s="138">
        <v>5.4733522774043079E-2</v>
      </c>
      <c r="T36" s="138">
        <v>6.21971849705035E-2</v>
      </c>
      <c r="U36" s="138">
        <v>6.2197184970503505E-3</v>
      </c>
      <c r="V36" s="138">
        <v>7.4636621964604188E-2</v>
      </c>
      <c r="W36" s="138">
        <v>8.0856340461654564E-3</v>
      </c>
      <c r="X36" s="138">
        <v>1.24394369941007E-4</v>
      </c>
      <c r="Y36" s="138">
        <v>1.24394369941007E-4</v>
      </c>
      <c r="Z36" s="138">
        <v>6.2197184970503509E-4</v>
      </c>
      <c r="AA36" s="138">
        <v>6.2197184970503501E-5</v>
      </c>
      <c r="AB36" s="138">
        <v>9.3295777455755253E-4</v>
      </c>
      <c r="AC36" s="138">
        <v>4.9757747976402807E-3</v>
      </c>
      <c r="AD36" s="138">
        <v>2.363493028879133E-3</v>
      </c>
      <c r="AE36" s="55"/>
      <c r="AF36" s="147">
        <v>2693.6518082129101</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0.12455999283541001</v>
      </c>
      <c r="F37" s="138">
        <v>4.151999761180334E-3</v>
      </c>
      <c r="G37" s="138">
        <v>2.9196685199531127E-4</v>
      </c>
      <c r="H37" s="138" t="s">
        <v>444</v>
      </c>
      <c r="I37" s="138">
        <v>5.1899997014754175E-4</v>
      </c>
      <c r="J37" s="138">
        <v>5.1899997014754175E-4</v>
      </c>
      <c r="K37" s="138">
        <v>5.1899997014754175E-4</v>
      </c>
      <c r="L37" s="138">
        <v>1.2974999253688544E-5</v>
      </c>
      <c r="M37" s="138">
        <v>1.2455999283541E-2</v>
      </c>
      <c r="N37" s="138">
        <v>3.8924997761065631E-6</v>
      </c>
      <c r="O37" s="138">
        <v>6.4874996268442719E-7</v>
      </c>
      <c r="P37" s="138">
        <v>2.5949998507377088E-4</v>
      </c>
      <c r="Q37" s="138">
        <v>3.11399982088525E-4</v>
      </c>
      <c r="R37" s="138">
        <v>1.9721998865606589E-6</v>
      </c>
      <c r="S37" s="138">
        <v>1.9721998865606587E-7</v>
      </c>
      <c r="T37" s="138">
        <v>1.3234499238762313E-6</v>
      </c>
      <c r="U37" s="138">
        <v>2.8544998358114793E-5</v>
      </c>
      <c r="V37" s="138">
        <v>3.8924997761065631E-6</v>
      </c>
      <c r="W37" s="138" t="s">
        <v>428</v>
      </c>
      <c r="X37" s="138" t="s">
        <v>444</v>
      </c>
      <c r="Y37" s="138" t="s">
        <v>444</v>
      </c>
      <c r="Z37" s="138" t="s">
        <v>444</v>
      </c>
      <c r="AA37" s="138" t="s">
        <v>444</v>
      </c>
      <c r="AB37" s="138" t="s">
        <v>444</v>
      </c>
      <c r="AC37" s="138" t="s">
        <v>444</v>
      </c>
      <c r="AD37" s="138" t="s">
        <v>444</v>
      </c>
      <c r="AE37" s="55"/>
      <c r="AF37" s="147" t="s">
        <v>430</v>
      </c>
      <c r="AG37" s="147" t="s">
        <v>428</v>
      </c>
      <c r="AH37" s="147">
        <v>2594.9998507377086</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1.9098640903526285</v>
      </c>
      <c r="F39" s="138">
        <v>0.44420028937771971</v>
      </c>
      <c r="G39" s="138">
        <v>0.29290074525877668</v>
      </c>
      <c r="H39" s="138">
        <v>2.2462544032831201E-2</v>
      </c>
      <c r="I39" s="138">
        <v>0.14535710661527668</v>
      </c>
      <c r="J39" s="138">
        <v>0.17952144546367629</v>
      </c>
      <c r="K39" s="138">
        <v>0.22090204382179215</v>
      </c>
      <c r="L39" s="138">
        <v>6.5256332803291725E-2</v>
      </c>
      <c r="M39" s="138">
        <v>0.93757596191806436</v>
      </c>
      <c r="N39" s="138">
        <v>0.12678239010149328</v>
      </c>
      <c r="O39" s="138">
        <v>9.9539911883082689E-3</v>
      </c>
      <c r="P39" s="138">
        <v>2.8184614768024421E-3</v>
      </c>
      <c r="Q39" s="138">
        <v>8.4855575300223259E-3</v>
      </c>
      <c r="R39" s="138">
        <v>9.9820896998012082E-2</v>
      </c>
      <c r="S39" s="138">
        <v>5.2128796365464476E-2</v>
      </c>
      <c r="T39" s="138">
        <v>1.7341515020445781</v>
      </c>
      <c r="U39" s="138">
        <v>1.9460334442042851E-3</v>
      </c>
      <c r="V39" s="138">
        <v>0.38119710491234443</v>
      </c>
      <c r="W39" s="138">
        <v>0.10615173209517763</v>
      </c>
      <c r="X39" s="138">
        <v>1.9955380756833244E-2</v>
      </c>
      <c r="Y39" s="138">
        <v>0.11124391646109394</v>
      </c>
      <c r="Z39" s="138">
        <v>1.500051000769163E-2</v>
      </c>
      <c r="AA39" s="138">
        <v>1.29208458540317E-2</v>
      </c>
      <c r="AB39" s="138">
        <v>0.15912065307965048</v>
      </c>
      <c r="AC39" s="138">
        <v>4.5180270431188132E-3</v>
      </c>
      <c r="AD39" s="138">
        <v>4.5810187310316771E-3</v>
      </c>
      <c r="AE39" s="55"/>
      <c r="AF39" s="147">
        <v>9083.5247652131893</v>
      </c>
      <c r="AG39" s="147">
        <v>26.917075710676695</v>
      </c>
      <c r="AH39" s="147">
        <v>13574.904627509532</v>
      </c>
      <c r="AI39" s="147">
        <v>607.09578467111351</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7.366530607464056</v>
      </c>
      <c r="F41" s="138">
        <v>13.961834339809011</v>
      </c>
      <c r="G41" s="138">
        <v>9.6719685057879534</v>
      </c>
      <c r="H41" s="138">
        <v>0.11570727555869151</v>
      </c>
      <c r="I41" s="138">
        <v>9.0257846194683271</v>
      </c>
      <c r="J41" s="138">
        <v>9.0384252311495885</v>
      </c>
      <c r="K41" s="138">
        <v>9.7630364155830716</v>
      </c>
      <c r="L41" s="138">
        <v>0.78189589476318122</v>
      </c>
      <c r="M41" s="138">
        <v>116.18056097019787</v>
      </c>
      <c r="N41" s="138">
        <v>2.2838085485642972</v>
      </c>
      <c r="O41" s="138">
        <v>2.9996727847699675E-2</v>
      </c>
      <c r="P41" s="138">
        <v>9.5232375803373501E-2</v>
      </c>
      <c r="Q41" s="138">
        <v>3.7420888287337251E-2</v>
      </c>
      <c r="R41" s="138">
        <v>0.26394783334134969</v>
      </c>
      <c r="S41" s="138">
        <v>0.46568017190678596</v>
      </c>
      <c r="T41" s="138">
        <v>0.22785408516974689</v>
      </c>
      <c r="U41" s="138">
        <v>2.7043633579311526</v>
      </c>
      <c r="V41" s="138">
        <v>5.1051293531767934</v>
      </c>
      <c r="W41" s="138">
        <v>15.950866848352756</v>
      </c>
      <c r="X41" s="138">
        <v>3.5791069207786963</v>
      </c>
      <c r="Y41" s="138">
        <v>5.8108094002337234</v>
      </c>
      <c r="Z41" s="138">
        <v>2.6995938750232953</v>
      </c>
      <c r="AA41" s="138">
        <v>2.1902895431846119</v>
      </c>
      <c r="AB41" s="138">
        <v>14.279799739220326</v>
      </c>
      <c r="AC41" s="138">
        <v>1.9556270541072052E-2</v>
      </c>
      <c r="AD41" s="138">
        <v>3.8298226512741738</v>
      </c>
      <c r="AE41" s="55"/>
      <c r="AF41" s="147">
        <v>65922.207866113065</v>
      </c>
      <c r="AG41" s="147">
        <v>22528.114971335624</v>
      </c>
      <c r="AH41" s="147">
        <v>26155.219027132483</v>
      </c>
      <c r="AI41" s="147">
        <v>1117.7678517687928</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9.822016009058758E-2</v>
      </c>
      <c r="F43" s="138">
        <v>9.8220160090587583E-3</v>
      </c>
      <c r="G43" s="138">
        <v>3.7068288418187753E-2</v>
      </c>
      <c r="H43" s="138" t="s">
        <v>444</v>
      </c>
      <c r="I43" s="138">
        <v>1.6206326414946952E-2</v>
      </c>
      <c r="J43" s="138">
        <v>2.111733441947633E-2</v>
      </c>
      <c r="K43" s="138">
        <v>2.7010544024911584E-2</v>
      </c>
      <c r="L43" s="138">
        <v>9.0755427923702933E-3</v>
      </c>
      <c r="M43" s="138">
        <v>3.9288064036235033E-2</v>
      </c>
      <c r="N43" s="138">
        <v>1.5715225614494011E-2</v>
      </c>
      <c r="O43" s="138">
        <v>2.9466048027176271E-4</v>
      </c>
      <c r="P43" s="138">
        <v>9.8220160090587588E-5</v>
      </c>
      <c r="Q43" s="138">
        <v>9.8220160090587566E-4</v>
      </c>
      <c r="R43" s="138">
        <v>1.2572180491595211E-2</v>
      </c>
      <c r="S43" s="138">
        <v>7.0718515265223063E-3</v>
      </c>
      <c r="T43" s="138">
        <v>0.2553724162355277</v>
      </c>
      <c r="U43" s="138">
        <v>9.8220160090587588E-5</v>
      </c>
      <c r="V43" s="138">
        <v>7.8576128072470053E-3</v>
      </c>
      <c r="W43" s="138">
        <v>5.8932096054352548E-3</v>
      </c>
      <c r="X43" s="138">
        <v>1.8661830417211638E-3</v>
      </c>
      <c r="Y43" s="138">
        <v>1.4733024013588137E-2</v>
      </c>
      <c r="Z43" s="138">
        <v>1.6697427215399889E-3</v>
      </c>
      <c r="AA43" s="138">
        <v>1.4733024013588137E-3</v>
      </c>
      <c r="AB43" s="138">
        <v>1.9742252178208103E-2</v>
      </c>
      <c r="AC43" s="138">
        <v>2.1608435219929267E-4</v>
      </c>
      <c r="AD43" s="138">
        <v>1.2768620811776387E-7</v>
      </c>
      <c r="AE43" s="55"/>
      <c r="AF43" s="147">
        <v>982.20160090587581</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6.100256051610522</v>
      </c>
      <c r="F44" s="138">
        <v>0.59946086969499879</v>
      </c>
      <c r="G44" s="138">
        <v>0.33361459576368979</v>
      </c>
      <c r="H44" s="138">
        <v>1.6027425709989758E-3</v>
      </c>
      <c r="I44" s="138">
        <v>0.31374035554673874</v>
      </c>
      <c r="J44" s="138">
        <v>0.31374035554673874</v>
      </c>
      <c r="K44" s="138">
        <v>0.31374035554673874</v>
      </c>
      <c r="L44" s="138">
        <v>0.17569459910617372</v>
      </c>
      <c r="M44" s="138">
        <v>2.0638404697390831</v>
      </c>
      <c r="N44" s="138" t="s">
        <v>444</v>
      </c>
      <c r="O44" s="138">
        <v>2.0411382427841574E-3</v>
      </c>
      <c r="P44" s="138" t="s">
        <v>444</v>
      </c>
      <c r="Q44" s="138" t="s">
        <v>444</v>
      </c>
      <c r="R44" s="138">
        <v>1.0205691213920787E-2</v>
      </c>
      <c r="S44" s="138">
        <v>0.34699350127330675</v>
      </c>
      <c r="T44" s="138">
        <v>1.4287967699489102E-2</v>
      </c>
      <c r="U44" s="138">
        <v>2.0411382427841574E-3</v>
      </c>
      <c r="V44" s="138">
        <v>0.20411382427841573</v>
      </c>
      <c r="W44" s="138" t="s">
        <v>444</v>
      </c>
      <c r="X44" s="138">
        <v>6.1234147283524719E-3</v>
      </c>
      <c r="Y44" s="138">
        <v>1.0205691213920787E-2</v>
      </c>
      <c r="Z44" s="138" t="s">
        <v>444</v>
      </c>
      <c r="AA44" s="138" t="s">
        <v>444</v>
      </c>
      <c r="AB44" s="138">
        <v>1.6329105942273259E-2</v>
      </c>
      <c r="AC44" s="138" t="s">
        <v>429</v>
      </c>
      <c r="AD44" s="138" t="s">
        <v>429</v>
      </c>
      <c r="AE44" s="55"/>
      <c r="AF44" s="147">
        <v>8839.8144081528826</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2.1813451852749011</v>
      </c>
      <c r="F45" s="138">
        <v>5.2871940086303013E-2</v>
      </c>
      <c r="G45" s="138">
        <v>4.9380993266844295E-2</v>
      </c>
      <c r="H45" s="138" t="s">
        <v>444</v>
      </c>
      <c r="I45" s="138">
        <v>3.2327414795625266E-2</v>
      </c>
      <c r="J45" s="138">
        <v>3.2327414795625266E-2</v>
      </c>
      <c r="K45" s="138">
        <v>3.2327414795625266E-2</v>
      </c>
      <c r="L45" s="138">
        <v>1.0021498586643833E-2</v>
      </c>
      <c r="M45" s="138">
        <v>0.11601614281794487</v>
      </c>
      <c r="N45" s="138">
        <v>3.9276298349825087E-3</v>
      </c>
      <c r="O45" s="138">
        <v>3.0212537192173141E-4</v>
      </c>
      <c r="P45" s="138">
        <v>9.0637611576519417E-4</v>
      </c>
      <c r="Q45" s="138">
        <v>1.2085014876869256E-3</v>
      </c>
      <c r="R45" s="138">
        <v>1.5106268596086572E-3</v>
      </c>
      <c r="S45" s="138">
        <v>2.6587032729112364E-2</v>
      </c>
      <c r="T45" s="138">
        <v>3.021253719217314E-2</v>
      </c>
      <c r="U45" s="138">
        <v>3.0212537192173144E-3</v>
      </c>
      <c r="V45" s="138">
        <v>3.6255044630607768E-2</v>
      </c>
      <c r="W45" s="138">
        <v>3.9276298349825087E-3</v>
      </c>
      <c r="X45" s="138">
        <v>6.042507438434629E-5</v>
      </c>
      <c r="Y45" s="138">
        <v>3.0212537192173141E-4</v>
      </c>
      <c r="Z45" s="138">
        <v>3.0212537192173141E-4</v>
      </c>
      <c r="AA45" s="138">
        <v>3.0212537192173145E-5</v>
      </c>
      <c r="AB45" s="138">
        <v>6.9488835541998224E-4</v>
      </c>
      <c r="AC45" s="138">
        <v>2.4170029753738513E-3</v>
      </c>
      <c r="AD45" s="138">
        <v>1.1480764133025795E-3</v>
      </c>
      <c r="AE45" s="55"/>
      <c r="AF45" s="147">
        <v>1308.4523918082748</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1.3142097293858198E-2</v>
      </c>
      <c r="J48" s="138">
        <v>0.13142097293858201</v>
      </c>
      <c r="K48" s="138">
        <v>0.32855243234645504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2.7963</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2.8122890735999997</v>
      </c>
      <c r="AL52" s="45" t="s">
        <v>132</v>
      </c>
    </row>
    <row r="53" spans="1:38" s="2" customFormat="1" ht="26.25" customHeight="1" thickBot="1" x14ac:dyDescent="0.3">
      <c r="A53" s="65" t="s">
        <v>119</v>
      </c>
      <c r="B53" s="69" t="s">
        <v>133</v>
      </c>
      <c r="C53" s="71" t="s">
        <v>134</v>
      </c>
      <c r="D53" s="68"/>
      <c r="E53" s="138" t="s">
        <v>428</v>
      </c>
      <c r="F53" s="138">
        <v>3.3938902295408555</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1.536500244485669</v>
      </c>
      <c r="AL53" s="45" t="s">
        <v>135</v>
      </c>
    </row>
    <row r="54" spans="1:38" s="2" customFormat="1" ht="37.5" customHeight="1" thickBot="1" x14ac:dyDescent="0.3">
      <c r="A54" s="65" t="s">
        <v>119</v>
      </c>
      <c r="B54" s="69" t="s">
        <v>136</v>
      </c>
      <c r="C54" s="71" t="s">
        <v>137</v>
      </c>
      <c r="D54" s="68"/>
      <c r="E54" s="138" t="s">
        <v>428</v>
      </c>
      <c r="F54" s="138">
        <v>0.39101396982540704</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0.31697930386144507</v>
      </c>
      <c r="J57" s="138">
        <v>0.57056274695060105</v>
      </c>
      <c r="K57" s="138">
        <v>0.63395860772289014</v>
      </c>
      <c r="L57" s="138">
        <v>9.5093791158433524E-3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2438.3023373957312</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6.1705417868999982E-3</v>
      </c>
      <c r="J58" s="138">
        <v>4.1136945245999992E-2</v>
      </c>
      <c r="K58" s="138">
        <v>8.2273890491999985E-2</v>
      </c>
      <c r="L58" s="138">
        <v>2.8384492219739998E-5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205.68472622999997</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6.3266666666666674E-6</v>
      </c>
      <c r="J59" s="138">
        <v>7.1175E-6</v>
      </c>
      <c r="K59" s="138">
        <v>7.9083333333333336E-6</v>
      </c>
      <c r="L59" s="138">
        <v>3.9225333333333338E-9</v>
      </c>
      <c r="M59" s="138" t="s">
        <v>429</v>
      </c>
      <c r="N59" s="138">
        <v>7.9083333333333332E-3</v>
      </c>
      <c r="O59" s="138" t="s">
        <v>428</v>
      </c>
      <c r="P59" s="138" t="s">
        <v>428</v>
      </c>
      <c r="Q59" s="138" t="s">
        <v>428</v>
      </c>
      <c r="R59" s="138" t="s">
        <v>428</v>
      </c>
      <c r="S59" s="138" t="s">
        <v>428</v>
      </c>
      <c r="T59" s="138">
        <v>1.3846652413776172E-4</v>
      </c>
      <c r="U59" s="138" t="s">
        <v>428</v>
      </c>
      <c r="V59" s="138">
        <v>8.0164829763967069E-4</v>
      </c>
      <c r="W59" s="138">
        <v>8.9655000000000008E-4</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6.3170000000000004E-2</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0.31654027941176471</v>
      </c>
      <c r="J60" s="138">
        <v>2.6017027941176472</v>
      </c>
      <c r="K60" s="138">
        <v>8.2484617</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114.19844088235294</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0.23836753686352286</v>
      </c>
      <c r="J61" s="138">
        <v>2.3836753686352283</v>
      </c>
      <c r="K61" s="138">
        <v>7.9684951397131094</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10069289.754168922</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3.7319064529411764E-8</v>
      </c>
      <c r="J62" s="138">
        <v>3.7319064529411766E-7</v>
      </c>
      <c r="K62" s="138">
        <v>7.4638129058823533E-7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62.198440882352941</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2.48984571E-2</v>
      </c>
      <c r="X63" s="138">
        <v>1.8235799999999996E-2</v>
      </c>
      <c r="Y63" s="138" t="s">
        <v>428</v>
      </c>
      <c r="Z63" s="138">
        <v>3.0327000000000002E-3</v>
      </c>
      <c r="AA63" s="138" t="s">
        <v>428</v>
      </c>
      <c r="AB63" s="138">
        <v>2.1268499999999996E-2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0.13200000000000001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4.6896959999999993E-3</v>
      </c>
      <c r="J71" s="138">
        <v>3.7517567999999994E-2</v>
      </c>
      <c r="K71" s="138">
        <v>0.1172424</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1.1598480000000002E-3</v>
      </c>
      <c r="J73" s="138">
        <v>1.6431180000000001E-3</v>
      </c>
      <c r="K73" s="138">
        <v>1.93308E-3</v>
      </c>
      <c r="L73" s="138" t="s">
        <v>428</v>
      </c>
      <c r="M73" s="138" t="s">
        <v>428</v>
      </c>
      <c r="N73" s="138">
        <v>4.6864235294117651E-2</v>
      </c>
      <c r="O73" s="138">
        <v>1.2844156862745098E-3</v>
      </c>
      <c r="P73" s="138" t="s">
        <v>428</v>
      </c>
      <c r="Q73" s="138">
        <v>1.8951764705882352E-3</v>
      </c>
      <c r="R73" s="138">
        <v>6.948980392156863E-3</v>
      </c>
      <c r="S73" s="138" t="s">
        <v>428</v>
      </c>
      <c r="T73" s="138">
        <v>3.1586274509803921E-3</v>
      </c>
      <c r="U73" s="138" t="s">
        <v>428</v>
      </c>
      <c r="V73" s="138">
        <v>3.9846274509803922E-2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2.1800000000000001E-5</v>
      </c>
      <c r="O80" s="138">
        <v>2.0000000000000002E-5</v>
      </c>
      <c r="P80" s="138" t="s">
        <v>428</v>
      </c>
      <c r="Q80" s="138" t="s">
        <v>428</v>
      </c>
      <c r="R80" s="138">
        <v>7.1999999999999988E-5</v>
      </c>
      <c r="S80" s="138" t="s">
        <v>428</v>
      </c>
      <c r="T80" s="138" t="s">
        <v>428</v>
      </c>
      <c r="U80" s="138" t="s">
        <v>428</v>
      </c>
      <c r="V80" s="138">
        <v>4.3400000000000001E-3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10.250017399999999</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4533.3999999999996</v>
      </c>
      <c r="AL82" s="45" t="s">
        <v>219</v>
      </c>
    </row>
    <row r="83" spans="1:38" s="2" customFormat="1" ht="26.25" customHeight="1" thickBot="1" x14ac:dyDescent="0.3">
      <c r="A83" s="65" t="s">
        <v>53</v>
      </c>
      <c r="B83" s="76" t="s">
        <v>211</v>
      </c>
      <c r="C83" s="77" t="s">
        <v>212</v>
      </c>
      <c r="D83" s="67"/>
      <c r="E83" s="138" t="s">
        <v>444</v>
      </c>
      <c r="F83" s="138">
        <v>5.28E-2</v>
      </c>
      <c r="G83" s="138" t="s">
        <v>444</v>
      </c>
      <c r="H83" s="138" t="s">
        <v>428</v>
      </c>
      <c r="I83" s="138">
        <v>0.33</v>
      </c>
      <c r="J83" s="138">
        <v>6.6</v>
      </c>
      <c r="K83" s="138">
        <v>49.5</v>
      </c>
      <c r="L83" s="138">
        <v>1.881E-2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3.3</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4.1612621544703048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0.6718554398001243</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1.4605553039133137</v>
      </c>
      <c r="AL86" s="45" t="s">
        <v>219</v>
      </c>
    </row>
    <row r="87" spans="1:38" s="2" customFormat="1" ht="26.25" customHeight="1" thickBot="1" x14ac:dyDescent="0.3">
      <c r="A87" s="65" t="s">
        <v>208</v>
      </c>
      <c r="B87" s="71" t="s">
        <v>220</v>
      </c>
      <c r="C87" s="75" t="s">
        <v>221</v>
      </c>
      <c r="D87" s="67"/>
      <c r="E87" s="138" t="s">
        <v>428</v>
      </c>
      <c r="F87" s="138">
        <v>6.2851440546750598E-2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0.10042669608668603</v>
      </c>
      <c r="AL87" s="45" t="s">
        <v>219</v>
      </c>
    </row>
    <row r="88" spans="1:38" s="2" customFormat="1" ht="26.25" customHeight="1" thickBot="1" x14ac:dyDescent="0.3">
      <c r="A88" s="65" t="s">
        <v>208</v>
      </c>
      <c r="B88" s="71" t="s">
        <v>222</v>
      </c>
      <c r="C88" s="75" t="s">
        <v>223</v>
      </c>
      <c r="D88" s="67"/>
      <c r="E88" s="138" t="s">
        <v>444</v>
      </c>
      <c r="F88" s="138">
        <v>1.371320557135135</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2.2455012999999999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2.6451055000000001</v>
      </c>
      <c r="G90" s="138" t="s">
        <v>428</v>
      </c>
      <c r="H90" s="138" t="s">
        <v>428</v>
      </c>
      <c r="I90" s="138">
        <v>1.422E-2</v>
      </c>
      <c r="J90" s="138">
        <v>2.1329999999999998E-2</v>
      </c>
      <c r="K90" s="138">
        <v>2.6070000000000003E-2</v>
      </c>
      <c r="L90" s="138" t="s">
        <v>428</v>
      </c>
      <c r="M90" s="138" t="s">
        <v>428</v>
      </c>
      <c r="N90" s="138">
        <v>2.6094357559396493E-4</v>
      </c>
      <c r="O90" s="138">
        <v>3.5840442912906015E-2</v>
      </c>
      <c r="P90" s="138" t="s">
        <v>430</v>
      </c>
      <c r="Q90" s="138" t="s">
        <v>430</v>
      </c>
      <c r="R90" s="138">
        <v>0.15090712805434117</v>
      </c>
      <c r="S90" s="138">
        <v>6.1148825847019515</v>
      </c>
      <c r="T90" s="138">
        <v>0.25064730800275709</v>
      </c>
      <c r="U90" s="138">
        <v>3.568324798784938E-2</v>
      </c>
      <c r="V90" s="138">
        <v>3.5384577630241862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23.7</v>
      </c>
      <c r="AL90" s="148" t="s">
        <v>439</v>
      </c>
    </row>
    <row r="91" spans="1:38" s="2" customFormat="1" ht="26.25" customHeight="1" thickBot="1" x14ac:dyDescent="0.3">
      <c r="A91" s="65" t="s">
        <v>208</v>
      </c>
      <c r="B91" s="69" t="s">
        <v>404</v>
      </c>
      <c r="C91" s="71" t="s">
        <v>228</v>
      </c>
      <c r="D91" s="67"/>
      <c r="E91" s="138">
        <v>1.0146570350394712E-2</v>
      </c>
      <c r="F91" s="138">
        <v>2.72493953424E-2</v>
      </c>
      <c r="G91" s="138">
        <v>1.4516562012319525E-4</v>
      </c>
      <c r="H91" s="138">
        <v>2.3364667494000003E-2</v>
      </c>
      <c r="I91" s="138">
        <v>0.15450774611377444</v>
      </c>
      <c r="J91" s="138">
        <v>0.15681405288646016</v>
      </c>
      <c r="K91" s="138">
        <v>0.15729040762004323</v>
      </c>
      <c r="L91" s="138">
        <v>6.0804435888000011E-2</v>
      </c>
      <c r="M91" s="138">
        <v>0.31055891065185465</v>
      </c>
      <c r="N91" s="138">
        <v>3.768537952867055E-2</v>
      </c>
      <c r="O91" s="138">
        <v>3.0473358711477602E-2</v>
      </c>
      <c r="P91" s="138">
        <v>2.7398809096099763E-6</v>
      </c>
      <c r="Q91" s="138">
        <v>6.3930554557566107E-5</v>
      </c>
      <c r="R91" s="138">
        <v>7.4986214368273022E-4</v>
      </c>
      <c r="S91" s="138">
        <v>5.174444818727772E-2</v>
      </c>
      <c r="T91" s="138">
        <v>1.6643151556005254E-2</v>
      </c>
      <c r="U91" s="138" t="s">
        <v>444</v>
      </c>
      <c r="V91" s="138">
        <v>2.7698811366712175E-2</v>
      </c>
      <c r="W91" s="138">
        <v>5.6300403600000016E-4</v>
      </c>
      <c r="X91" s="138">
        <v>5.3806994799599998E-3</v>
      </c>
      <c r="Y91" s="138">
        <v>2.6538808161999999E-3</v>
      </c>
      <c r="Z91" s="138">
        <v>2.6538808161999999E-3</v>
      </c>
      <c r="AA91" s="138">
        <v>2.6538808161999999E-3</v>
      </c>
      <c r="AB91" s="138">
        <v>1.334234192856E-2</v>
      </c>
      <c r="AC91" s="138" t="s">
        <v>444</v>
      </c>
      <c r="AD91" s="138" t="s">
        <v>444</v>
      </c>
      <c r="AE91" s="55"/>
      <c r="AF91" s="147" t="s">
        <v>428</v>
      </c>
      <c r="AG91" s="147" t="s">
        <v>428</v>
      </c>
      <c r="AH91" s="147" t="s">
        <v>428</v>
      </c>
      <c r="AI91" s="147" t="s">
        <v>428</v>
      </c>
      <c r="AJ91" s="147" t="s">
        <v>428</v>
      </c>
      <c r="AK91" s="147">
        <v>5630.0403600000009</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15.645736858754397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1.2925129264982548E-6</v>
      </c>
      <c r="X98" s="138" t="s">
        <v>428</v>
      </c>
      <c r="Y98" s="138" t="s">
        <v>428</v>
      </c>
      <c r="Z98" s="138" t="s">
        <v>428</v>
      </c>
      <c r="AA98" s="138" t="s">
        <v>428</v>
      </c>
      <c r="AB98" s="138" t="s">
        <v>428</v>
      </c>
      <c r="AC98" s="138" t="s">
        <v>428</v>
      </c>
      <c r="AD98" s="138">
        <v>1.5479196724529999E-2</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3.9176547345371932E-2</v>
      </c>
      <c r="F99" s="138">
        <v>8.0052342598261905</v>
      </c>
      <c r="G99" s="138" t="s">
        <v>428</v>
      </c>
      <c r="H99" s="138">
        <v>10.582195724237419</v>
      </c>
      <c r="I99" s="138">
        <v>0.1859509852414642</v>
      </c>
      <c r="J99" s="138">
        <v>0.28549570546110065</v>
      </c>
      <c r="K99" s="138">
        <v>0.54517231251444387</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1059.55</v>
      </c>
      <c r="AL99" s="45" t="s">
        <v>245</v>
      </c>
    </row>
    <row r="100" spans="1:38" s="2" customFormat="1" ht="26.25" customHeight="1" thickBot="1" x14ac:dyDescent="0.3">
      <c r="A100" s="65" t="s">
        <v>243</v>
      </c>
      <c r="B100" s="65" t="s">
        <v>246</v>
      </c>
      <c r="C100" s="66" t="s">
        <v>408</v>
      </c>
      <c r="D100" s="79"/>
      <c r="E100" s="138">
        <v>0.61927401617140809</v>
      </c>
      <c r="F100" s="138">
        <v>25.675506187274092</v>
      </c>
      <c r="G100" s="138" t="s">
        <v>428</v>
      </c>
      <c r="H100" s="138">
        <v>32.882006143769587</v>
      </c>
      <c r="I100" s="138">
        <v>0.43223675420300806</v>
      </c>
      <c r="J100" s="138">
        <v>0.65795608510215398</v>
      </c>
      <c r="K100" s="138">
        <v>1.036747038322072</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5753.4430000000011</v>
      </c>
      <c r="AL100" s="45" t="s">
        <v>245</v>
      </c>
    </row>
    <row r="101" spans="1:38" s="2" customFormat="1" ht="26.25" customHeight="1" thickBot="1" x14ac:dyDescent="0.3">
      <c r="A101" s="65" t="s">
        <v>243</v>
      </c>
      <c r="B101" s="65" t="s">
        <v>247</v>
      </c>
      <c r="C101" s="66" t="s">
        <v>248</v>
      </c>
      <c r="D101" s="79"/>
      <c r="E101" s="138">
        <v>4.2969220087588168E-2</v>
      </c>
      <c r="F101" s="138">
        <v>0.18236981911636663</v>
      </c>
      <c r="G101" s="138" t="s">
        <v>428</v>
      </c>
      <c r="H101" s="138">
        <v>0.85810146693706335</v>
      </c>
      <c r="I101" s="138">
        <v>7.211904583967671E-3</v>
      </c>
      <c r="J101" s="138">
        <v>2.3756862158952327E-2</v>
      </c>
      <c r="K101" s="138">
        <v>5.9392155397380825E-2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4726.976999999999</v>
      </c>
      <c r="AL101" s="45" t="s">
        <v>245</v>
      </c>
    </row>
    <row r="102" spans="1:38" s="2" customFormat="1" ht="26.25" customHeight="1" thickBot="1" x14ac:dyDescent="0.3">
      <c r="A102" s="65" t="s">
        <v>243</v>
      </c>
      <c r="B102" s="65" t="s">
        <v>249</v>
      </c>
      <c r="C102" s="66" t="s">
        <v>386</v>
      </c>
      <c r="D102" s="79"/>
      <c r="E102" s="138">
        <v>2.1889220500285718E-3</v>
      </c>
      <c r="F102" s="138">
        <v>1.0439939117522077</v>
      </c>
      <c r="G102" s="138" t="s">
        <v>428</v>
      </c>
      <c r="H102" s="138">
        <v>4.3633378064581958</v>
      </c>
      <c r="I102" s="138">
        <v>7.6089999999999994E-3</v>
      </c>
      <c r="J102" s="138">
        <v>0.17151149999999998</v>
      </c>
      <c r="K102" s="138">
        <v>1.1711914999999999</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1443.6</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1.203273675225021E-3</v>
      </c>
      <c r="F104" s="138">
        <v>1.6043427236953787E-3</v>
      </c>
      <c r="G104" s="138" t="s">
        <v>428</v>
      </c>
      <c r="H104" s="138">
        <v>1.6467025840762071E-2</v>
      </c>
      <c r="I104" s="138">
        <v>1.859948482191781E-5</v>
      </c>
      <c r="J104" s="138">
        <v>6.1268891178082186E-5</v>
      </c>
      <c r="K104" s="138">
        <v>1.5317222794520549E-4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10.1</v>
      </c>
      <c r="AL104" s="45" t="s">
        <v>245</v>
      </c>
    </row>
    <row r="105" spans="1:38" s="2" customFormat="1" ht="26.25" customHeight="1" thickBot="1" x14ac:dyDescent="0.3">
      <c r="A105" s="65" t="s">
        <v>243</v>
      </c>
      <c r="B105" s="65" t="s">
        <v>254</v>
      </c>
      <c r="C105" s="66" t="s">
        <v>255</v>
      </c>
      <c r="D105" s="79"/>
      <c r="E105" s="138">
        <v>3.5764330059932056E-2</v>
      </c>
      <c r="F105" s="138">
        <v>0.1808419373741825</v>
      </c>
      <c r="G105" s="138" t="s">
        <v>428</v>
      </c>
      <c r="H105" s="138">
        <v>0.83791270272917717</v>
      </c>
      <c r="I105" s="138">
        <v>6.7729315068493145E-3</v>
      </c>
      <c r="J105" s="138">
        <v>1.0643178082191779E-2</v>
      </c>
      <c r="K105" s="138">
        <v>2.3221479452054789E-2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98.1</v>
      </c>
      <c r="AL105" s="45" t="s">
        <v>245</v>
      </c>
    </row>
    <row r="106" spans="1:38" s="2" customFormat="1" ht="26.25" customHeight="1" thickBot="1" x14ac:dyDescent="0.3">
      <c r="A106" s="65" t="s">
        <v>243</v>
      </c>
      <c r="B106" s="65" t="s">
        <v>256</v>
      </c>
      <c r="C106" s="66" t="s">
        <v>257</v>
      </c>
      <c r="D106" s="79"/>
      <c r="E106" s="138">
        <v>2.187420798772603E-3</v>
      </c>
      <c r="F106" s="138">
        <v>8.8460607394550486E-3</v>
      </c>
      <c r="G106" s="138" t="s">
        <v>428</v>
      </c>
      <c r="H106" s="138">
        <v>5.1248483347350292E-2</v>
      </c>
      <c r="I106" s="138">
        <v>4.3397260273972605E-4</v>
      </c>
      <c r="J106" s="138">
        <v>6.9435616438356159E-4</v>
      </c>
      <c r="K106" s="138">
        <v>1.4755068493150687E-3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8.8000000000000007</v>
      </c>
      <c r="AL106" s="45" t="s">
        <v>245</v>
      </c>
    </row>
    <row r="107" spans="1:38" s="2" customFormat="1" ht="26.25" customHeight="1" thickBot="1" x14ac:dyDescent="0.3">
      <c r="A107" s="65" t="s">
        <v>243</v>
      </c>
      <c r="B107" s="65" t="s">
        <v>258</v>
      </c>
      <c r="C107" s="66" t="s">
        <v>379</v>
      </c>
      <c r="D107" s="79"/>
      <c r="E107" s="138">
        <v>2.3901649035264004E-2</v>
      </c>
      <c r="F107" s="138">
        <v>0.35392499999999999</v>
      </c>
      <c r="G107" s="138" t="s">
        <v>428</v>
      </c>
      <c r="H107" s="138">
        <v>0.29149619801702409</v>
      </c>
      <c r="I107" s="138">
        <v>6.4350000000000006E-3</v>
      </c>
      <c r="J107" s="138">
        <v>8.5800000000000001E-2</v>
      </c>
      <c r="K107" s="138">
        <v>0.40755000000000002</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2145</v>
      </c>
      <c r="AL107" s="45" t="s">
        <v>245</v>
      </c>
    </row>
    <row r="108" spans="1:38" s="2" customFormat="1" ht="26.25" customHeight="1" thickBot="1" x14ac:dyDescent="0.3">
      <c r="A108" s="65" t="s">
        <v>243</v>
      </c>
      <c r="B108" s="65" t="s">
        <v>259</v>
      </c>
      <c r="C108" s="66" t="s">
        <v>380</v>
      </c>
      <c r="D108" s="79"/>
      <c r="E108" s="138">
        <v>7.6698448128000002E-2</v>
      </c>
      <c r="F108" s="138">
        <v>1.2856320000000001</v>
      </c>
      <c r="G108" s="138" t="s">
        <v>428</v>
      </c>
      <c r="H108" s="138">
        <v>1.6038291340799999</v>
      </c>
      <c r="I108" s="138">
        <v>2.3807999999999999E-2</v>
      </c>
      <c r="J108" s="138">
        <v>0.23808000000000001</v>
      </c>
      <c r="K108" s="138">
        <v>0.47616000000000003</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11904</v>
      </c>
      <c r="AL108" s="45" t="s">
        <v>245</v>
      </c>
    </row>
    <row r="109" spans="1:38" s="2" customFormat="1" ht="26.25" customHeight="1" thickBot="1" x14ac:dyDescent="0.3">
      <c r="A109" s="65" t="s">
        <v>243</v>
      </c>
      <c r="B109" s="65" t="s">
        <v>260</v>
      </c>
      <c r="C109" s="66" t="s">
        <v>381</v>
      </c>
      <c r="D109" s="79"/>
      <c r="E109" s="138">
        <v>2.007442944000001E-2</v>
      </c>
      <c r="F109" s="138">
        <v>0.42748380000000002</v>
      </c>
      <c r="G109" s="138" t="s">
        <v>428</v>
      </c>
      <c r="H109" s="138">
        <v>0.57752589312000024</v>
      </c>
      <c r="I109" s="138">
        <v>1.7484000000000003E-2</v>
      </c>
      <c r="J109" s="138">
        <v>9.6162000000000011E-2</v>
      </c>
      <c r="K109" s="138">
        <v>9.6162000000000011E-2</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874.2</v>
      </c>
      <c r="AL109" s="45" t="s">
        <v>245</v>
      </c>
    </row>
    <row r="110" spans="1:38" s="2" customFormat="1" ht="26.25" customHeight="1" thickBot="1" x14ac:dyDescent="0.3">
      <c r="A110" s="65" t="s">
        <v>243</v>
      </c>
      <c r="B110" s="65" t="s">
        <v>261</v>
      </c>
      <c r="C110" s="66" t="s">
        <v>382</v>
      </c>
      <c r="D110" s="79"/>
      <c r="E110" s="138">
        <v>4.9733030526537946E-3</v>
      </c>
      <c r="F110" s="138">
        <v>0.17306616606</v>
      </c>
      <c r="G110" s="138" t="s">
        <v>428</v>
      </c>
      <c r="H110" s="138">
        <v>0.10398825957940874</v>
      </c>
      <c r="I110" s="138">
        <v>6.5080824133333321E-3</v>
      </c>
      <c r="J110" s="138">
        <v>5.0531086266666664E-2</v>
      </c>
      <c r="K110" s="138">
        <v>5.0531086266666664E-2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353.91853999999995</v>
      </c>
      <c r="AL110" s="45" t="s">
        <v>245</v>
      </c>
    </row>
    <row r="111" spans="1:38" s="2" customFormat="1" ht="26.25" customHeight="1" thickBot="1" x14ac:dyDescent="0.3">
      <c r="A111" s="65" t="s">
        <v>243</v>
      </c>
      <c r="B111" s="65" t="s">
        <v>262</v>
      </c>
      <c r="C111" s="66" t="s">
        <v>376</v>
      </c>
      <c r="D111" s="79"/>
      <c r="E111" s="138">
        <v>1.3088069360062304E-2</v>
      </c>
      <c r="F111" s="138">
        <v>0.36991570000000001</v>
      </c>
      <c r="G111" s="138" t="s">
        <v>428</v>
      </c>
      <c r="H111" s="138">
        <v>0.22748070760553793</v>
      </c>
      <c r="I111" s="138">
        <v>7.9953999999999995E-4</v>
      </c>
      <c r="J111" s="138">
        <v>1.5419699999999999E-3</v>
      </c>
      <c r="K111" s="138">
        <v>3.4266000000000001E-3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199.59366666666668</v>
      </c>
      <c r="AL111" s="45" t="s">
        <v>245</v>
      </c>
    </row>
    <row r="112" spans="1:38" s="2" customFormat="1" ht="26.25" customHeight="1" thickBot="1" x14ac:dyDescent="0.3">
      <c r="A112" s="65" t="s">
        <v>263</v>
      </c>
      <c r="B112" s="65" t="s">
        <v>264</v>
      </c>
      <c r="C112" s="66" t="s">
        <v>265</v>
      </c>
      <c r="D112" s="67"/>
      <c r="E112" s="138">
        <v>11.804422950355793</v>
      </c>
      <c r="F112" s="138" t="s">
        <v>428</v>
      </c>
      <c r="G112" s="138" t="s">
        <v>428</v>
      </c>
      <c r="H112" s="138">
        <v>17.187289799999999</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306805200.00000006</v>
      </c>
      <c r="AL112" s="45" t="s">
        <v>418</v>
      </c>
    </row>
    <row r="113" spans="1:38" s="2" customFormat="1" ht="26.25" customHeight="1" thickBot="1" x14ac:dyDescent="0.3">
      <c r="A113" s="65" t="s">
        <v>263</v>
      </c>
      <c r="B113" s="80" t="s">
        <v>266</v>
      </c>
      <c r="C113" s="81" t="s">
        <v>267</v>
      </c>
      <c r="D113" s="67"/>
      <c r="E113" s="138">
        <v>6.1307758754301656</v>
      </c>
      <c r="F113" s="138" t="s">
        <v>429</v>
      </c>
      <c r="G113" s="138" t="s">
        <v>428</v>
      </c>
      <c r="H113" s="138">
        <v>35.495959090943913</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159343.14845604842</v>
      </c>
      <c r="AL113" s="148" t="s">
        <v>435</v>
      </c>
    </row>
    <row r="114" spans="1:38" s="2" customFormat="1" ht="26.25" customHeight="1" thickBot="1" x14ac:dyDescent="0.3">
      <c r="A114" s="65" t="s">
        <v>263</v>
      </c>
      <c r="B114" s="80" t="s">
        <v>268</v>
      </c>
      <c r="C114" s="81" t="s">
        <v>387</v>
      </c>
      <c r="D114" s="67"/>
      <c r="E114" s="138">
        <v>0.12734170945861595</v>
      </c>
      <c r="F114" s="138" t="s">
        <v>444</v>
      </c>
      <c r="G114" s="138" t="s">
        <v>428</v>
      </c>
      <c r="H114" s="138">
        <v>0.430261</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3309700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9.8842248091270495</v>
      </c>
      <c r="F116" s="138" t="s">
        <v>429</v>
      </c>
      <c r="G116" s="138" t="s">
        <v>428</v>
      </c>
      <c r="H116" s="138">
        <v>11.434748579035441</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256897.9087044475</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4.5766399999999992E-2</v>
      </c>
      <c r="J119" s="138">
        <v>1.149681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1172.424</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8.2524E-3</v>
      </c>
      <c r="J120" s="138">
        <v>5.1577499999999998E-2</v>
      </c>
      <c r="K120" s="138">
        <v>0.20630999999999999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2063.1</v>
      </c>
      <c r="AL120" s="148" t="s">
        <v>434</v>
      </c>
    </row>
    <row r="121" spans="1:38" s="2" customFormat="1" ht="26.25" customHeight="1" thickBot="1" x14ac:dyDescent="0.3">
      <c r="A121" s="65" t="s">
        <v>263</v>
      </c>
      <c r="B121" s="65" t="s">
        <v>279</v>
      </c>
      <c r="C121" s="71" t="s">
        <v>280</v>
      </c>
      <c r="D121" s="68"/>
      <c r="E121" s="138" t="s">
        <v>444</v>
      </c>
      <c r="F121" s="138">
        <v>4.7564464037071605</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2.1269394999999993</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0.19342426837188273</v>
      </c>
      <c r="G125" s="138" t="s">
        <v>428</v>
      </c>
      <c r="H125" s="138" t="s">
        <v>428</v>
      </c>
      <c r="I125" s="138">
        <v>5.9192264999999997E-5</v>
      </c>
      <c r="J125" s="138">
        <v>3.9282139500000001E-4</v>
      </c>
      <c r="K125" s="138">
        <v>8.3048541500000002E-4</v>
      </c>
      <c r="L125" s="138" t="s">
        <v>444</v>
      </c>
      <c r="M125" s="138" t="s">
        <v>428</v>
      </c>
      <c r="N125" s="138" t="s">
        <v>428</v>
      </c>
      <c r="O125" s="138" t="s">
        <v>428</v>
      </c>
      <c r="P125" s="138">
        <v>2.218982564149832E-2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1767.0039999999999</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6.714023999999999E-2</v>
      </c>
      <c r="I126" s="138" t="s">
        <v>444</v>
      </c>
      <c r="J126" s="138" t="s">
        <v>444</v>
      </c>
      <c r="K126" s="138" t="s">
        <v>444</v>
      </c>
      <c r="L126" s="138" t="s">
        <v>444</v>
      </c>
      <c r="M126" s="138">
        <v>0.15666056000000003</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1.8598860000000002E-2</v>
      </c>
      <c r="F129" s="138">
        <v>0.15819720000000001</v>
      </c>
      <c r="G129" s="138">
        <v>1.004766E-3</v>
      </c>
      <c r="H129" s="138" t="s">
        <v>444</v>
      </c>
      <c r="I129" s="138">
        <v>8.5512000000000004E-5</v>
      </c>
      <c r="J129" s="138">
        <v>1.4964600000000002E-4</v>
      </c>
      <c r="K129" s="138">
        <v>2.1378E-4</v>
      </c>
      <c r="L129" s="138">
        <v>2.9929200000000003E-6</v>
      </c>
      <c r="M129" s="138">
        <v>1.49646E-3</v>
      </c>
      <c r="N129" s="138">
        <v>2.7791400000000004E-2</v>
      </c>
      <c r="O129" s="138">
        <v>2.1378000000000005E-3</v>
      </c>
      <c r="P129" s="138">
        <v>1.197168E-3</v>
      </c>
      <c r="Q129" s="138">
        <v>0.65566283726446151</v>
      </c>
      <c r="R129" s="138">
        <v>0.63347676295564592</v>
      </c>
      <c r="S129" s="138">
        <v>0.34950442094104606</v>
      </c>
      <c r="T129" s="138">
        <v>2.99292E-3</v>
      </c>
      <c r="U129" s="138" t="s">
        <v>430</v>
      </c>
      <c r="V129" s="138" t="s">
        <v>444</v>
      </c>
      <c r="W129" s="138">
        <v>0.41600377725340199</v>
      </c>
      <c r="X129" s="138">
        <v>3.2066999999999997E-6</v>
      </c>
      <c r="Y129" s="138">
        <v>1.3895700000000001E-5</v>
      </c>
      <c r="Z129" s="138">
        <v>1.3895700000000001E-5</v>
      </c>
      <c r="AA129" s="138" t="s">
        <v>444</v>
      </c>
      <c r="AB129" s="138">
        <v>3.0998100000000004E-5</v>
      </c>
      <c r="AC129" s="138">
        <v>1.0689000000000001E-2</v>
      </c>
      <c r="AD129" s="138">
        <v>1.6396926000000003E-2</v>
      </c>
      <c r="AE129" s="55"/>
      <c r="AF129" s="147" t="s">
        <v>428</v>
      </c>
      <c r="AG129" s="147" t="s">
        <v>428</v>
      </c>
      <c r="AH129" s="147" t="s">
        <v>428</v>
      </c>
      <c r="AI129" s="147" t="s">
        <v>428</v>
      </c>
      <c r="AJ129" s="147" t="s">
        <v>428</v>
      </c>
      <c r="AK129" s="147">
        <v>21.378</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3.1350000000000002E-3</v>
      </c>
      <c r="F133" s="138">
        <v>4.9400000000000001E-5</v>
      </c>
      <c r="G133" s="138">
        <v>4.2940000000000003E-4</v>
      </c>
      <c r="H133" s="138" t="s">
        <v>444</v>
      </c>
      <c r="I133" s="138">
        <v>1.3186E-4</v>
      </c>
      <c r="J133" s="138">
        <v>1.3186E-4</v>
      </c>
      <c r="K133" s="138">
        <v>1.4652799999999999E-4</v>
      </c>
      <c r="L133" s="138" t="s">
        <v>444</v>
      </c>
      <c r="M133" s="138">
        <v>5.3200000000000003E-4</v>
      </c>
      <c r="N133" s="138">
        <v>1.1411400000000001E-4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428</v>
      </c>
      <c r="AG133" s="147" t="s">
        <v>428</v>
      </c>
      <c r="AH133" s="147" t="s">
        <v>428</v>
      </c>
      <c r="AI133" s="147" t="s">
        <v>428</v>
      </c>
      <c r="AJ133" s="147" t="s">
        <v>428</v>
      </c>
      <c r="AK133" s="147">
        <v>3800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1.1468303999999998</v>
      </c>
      <c r="X135" s="138">
        <v>3.4213773599999999E-4</v>
      </c>
      <c r="Y135" s="138">
        <v>1.5482210399999999E-3</v>
      </c>
      <c r="Z135" s="138">
        <v>1.5482210399999999E-3</v>
      </c>
      <c r="AA135" s="138" t="s">
        <v>444</v>
      </c>
      <c r="AB135" s="138">
        <v>3.438579816E-3</v>
      </c>
      <c r="AC135" s="138" t="s">
        <v>444</v>
      </c>
      <c r="AD135" s="138">
        <v>1.9496116799999996</v>
      </c>
      <c r="AE135" s="55"/>
      <c r="AF135" s="147" t="s">
        <v>428</v>
      </c>
      <c r="AG135" s="147" t="s">
        <v>428</v>
      </c>
      <c r="AH135" s="147" t="s">
        <v>428</v>
      </c>
      <c r="AI135" s="147" t="s">
        <v>428</v>
      </c>
      <c r="AJ135" s="147" t="s">
        <v>428</v>
      </c>
      <c r="AK135" s="147">
        <v>3.8227679999999995</v>
      </c>
      <c r="AL135" s="148" t="s">
        <v>432</v>
      </c>
    </row>
    <row r="136" spans="1:38" s="2" customFormat="1" ht="26.25" customHeight="1" thickBot="1" x14ac:dyDescent="0.3">
      <c r="A136" s="65" t="s">
        <v>288</v>
      </c>
      <c r="B136" s="65" t="s">
        <v>313</v>
      </c>
      <c r="C136" s="66" t="s">
        <v>314</v>
      </c>
      <c r="D136" s="67"/>
      <c r="E136" s="138" t="s">
        <v>428</v>
      </c>
      <c r="F136" s="138">
        <v>7.5433757220000003E-3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0.43334123000000002</v>
      </c>
      <c r="J139" s="138">
        <v>0.43334123000000002</v>
      </c>
      <c r="K139" s="138">
        <v>0.43334123000000002</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5.1204123576757539</v>
      </c>
      <c r="X139" s="138">
        <v>1.3476821945662373E-2</v>
      </c>
      <c r="Y139" s="138">
        <v>1.5958322710834069E-2</v>
      </c>
      <c r="Z139" s="138">
        <v>5.6804552936863418E-3</v>
      </c>
      <c r="AA139" s="138">
        <v>9.3679617732619273E-4</v>
      </c>
      <c r="AB139" s="138">
        <v>3.6052396127508976E-2</v>
      </c>
      <c r="AC139" s="138" t="s">
        <v>444</v>
      </c>
      <c r="AD139" s="138">
        <v>5.7479761975920214</v>
      </c>
      <c r="AE139" s="55"/>
      <c r="AF139" s="147" t="s">
        <v>428</v>
      </c>
      <c r="AG139" s="147" t="s">
        <v>428</v>
      </c>
      <c r="AH139" s="147" t="s">
        <v>428</v>
      </c>
      <c r="AI139" s="147" t="s">
        <v>428</v>
      </c>
      <c r="AJ139" s="147" t="s">
        <v>428</v>
      </c>
      <c r="AK139" s="147">
        <v>2.0089999999999999</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125.52746146081849</v>
      </c>
      <c r="F141" s="19">
        <f t="shared" ref="F141:AD141" si="0">SUM(F14:F140)</f>
        <v>117.89091224578908</v>
      </c>
      <c r="G141" s="19">
        <f t="shared" si="0"/>
        <v>33.342381309615767</v>
      </c>
      <c r="H141" s="19">
        <f t="shared" si="0"/>
        <v>119.03315346060857</v>
      </c>
      <c r="I141" s="19">
        <f t="shared" si="0"/>
        <v>16.771803907319587</v>
      </c>
      <c r="J141" s="19">
        <f t="shared" si="0"/>
        <v>31.347975507982753</v>
      </c>
      <c r="K141" s="19">
        <f t="shared" si="0"/>
        <v>89.18961902490075</v>
      </c>
      <c r="L141" s="19">
        <f t="shared" si="0"/>
        <v>2.9339044041249256</v>
      </c>
      <c r="M141" s="19">
        <f t="shared" si="0"/>
        <v>244.26504127922271</v>
      </c>
      <c r="N141" s="19">
        <f t="shared" si="0"/>
        <v>9.2802025298091042</v>
      </c>
      <c r="O141" s="19">
        <f t="shared" si="0"/>
        <v>0.30934853797986722</v>
      </c>
      <c r="P141" s="19">
        <f t="shared" si="0"/>
        <v>0.41565863807769077</v>
      </c>
      <c r="Q141" s="19">
        <f t="shared" si="0"/>
        <v>1.488595764097322</v>
      </c>
      <c r="R141" s="19">
        <f>SUM(R14:R140)</f>
        <v>3.8978114666089008</v>
      </c>
      <c r="S141" s="19">
        <f t="shared" si="0"/>
        <v>47.524986670694062</v>
      </c>
      <c r="T141" s="19">
        <f t="shared" si="0"/>
        <v>11.028544415192108</v>
      </c>
      <c r="U141" s="19">
        <f t="shared" si="0"/>
        <v>4.6850400400504757</v>
      </c>
      <c r="V141" s="19">
        <f t="shared" si="0"/>
        <v>28.26035643791792</v>
      </c>
      <c r="W141" s="19">
        <f t="shared" si="0"/>
        <v>25.778455645954278</v>
      </c>
      <c r="X141" s="19">
        <f t="shared" si="0"/>
        <v>3.7958941074696257</v>
      </c>
      <c r="Y141" s="19">
        <f t="shared" si="0"/>
        <v>6.406821320411173</v>
      </c>
      <c r="Z141" s="19">
        <f t="shared" si="0"/>
        <v>2.8662362316698431</v>
      </c>
      <c r="AA141" s="19">
        <f t="shared" si="0"/>
        <v>2.3114769546503671</v>
      </c>
      <c r="AB141" s="19">
        <f t="shared" si="0"/>
        <v>15.380428614201007</v>
      </c>
      <c r="AC141" s="19">
        <f t="shared" si="0"/>
        <v>2.5480186180815996</v>
      </c>
      <c r="AD141" s="19">
        <f t="shared" si="0"/>
        <v>12.025518214638186</v>
      </c>
      <c r="AE141" s="56"/>
      <c r="AF141" s="145">
        <f>SUM(AF14:AF140)</f>
        <v>298415.60193226417</v>
      </c>
      <c r="AG141" s="145">
        <f t="shared" ref="AG141:AI141" si="1">SUM(AG14:AG140)</f>
        <v>84359.892732451932</v>
      </c>
      <c r="AH141" s="145">
        <f t="shared" si="1"/>
        <v>182085.12613760916</v>
      </c>
      <c r="AI141" s="145">
        <f t="shared" si="1"/>
        <v>10737.617591823851</v>
      </c>
      <c r="AJ141" s="145">
        <f>IF(SUM(AJ14:AJ140)=0, "NA",SUM(AJ14:AJ140))</f>
        <v>540.51151584464003</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10.041868020178805</v>
      </c>
      <c r="F143" s="139">
        <v>5.8596533863114431</v>
      </c>
      <c r="G143" s="139">
        <v>2.7666679231325618E-2</v>
      </c>
      <c r="H143" s="139">
        <v>1.7236915307005487</v>
      </c>
      <c r="I143" s="139">
        <v>0.40355778140254828</v>
      </c>
      <c r="J143" s="139">
        <v>0.40355778140254839</v>
      </c>
      <c r="K143" s="139">
        <v>0.40355778140254817</v>
      </c>
      <c r="L143" s="139">
        <v>0.31228529974374197</v>
      </c>
      <c r="M143" s="139">
        <v>87.536278181891731</v>
      </c>
      <c r="N143" s="139">
        <v>4.163052717644937E-2</v>
      </c>
      <c r="O143" s="139">
        <v>3.3415091889321089E-4</v>
      </c>
      <c r="P143" s="139">
        <v>1.6013604263908861E-2</v>
      </c>
      <c r="Q143" s="139">
        <v>5.1305069267624961E-4</v>
      </c>
      <c r="R143" s="139">
        <v>1.380108901632824E-2</v>
      </c>
      <c r="S143" s="139">
        <v>9.6822451986645838E-3</v>
      </c>
      <c r="T143" s="139">
        <v>3.6653708522254198E-3</v>
      </c>
      <c r="U143" s="139">
        <v>3.5779954756607783E-4</v>
      </c>
      <c r="V143" s="139">
        <v>5.9746384208588833E-2</v>
      </c>
      <c r="W143" s="139">
        <v>1.0200019</v>
      </c>
      <c r="X143" s="139">
        <v>2.4915681673500001E-2</v>
      </c>
      <c r="Y143" s="139">
        <v>2.7977777285599997E-2</v>
      </c>
      <c r="Z143" s="139">
        <v>2.1297687967699999E-2</v>
      </c>
      <c r="AA143" s="139">
        <v>2.5831052530299999E-2</v>
      </c>
      <c r="AB143" s="139">
        <v>0.1000221994571</v>
      </c>
      <c r="AC143" s="139">
        <v>1.0200022E-3</v>
      </c>
      <c r="AD143" s="139">
        <v>2.0401459999999999E-4</v>
      </c>
      <c r="AE143" s="58"/>
      <c r="AF143" s="144">
        <v>89265.282745165459</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8.3330633218906058</v>
      </c>
      <c r="F144" s="139">
        <v>0.68552987461719839</v>
      </c>
      <c r="G144" s="139">
        <v>9.6604910936071882E-3</v>
      </c>
      <c r="H144" s="139">
        <v>1.0766999262331768E-2</v>
      </c>
      <c r="I144" s="139">
        <v>0.5795239602547303</v>
      </c>
      <c r="J144" s="139">
        <v>0.57952396025473019</v>
      </c>
      <c r="K144" s="139">
        <v>0.57952396025473019</v>
      </c>
      <c r="L144" s="139">
        <v>0.46744735373179147</v>
      </c>
      <c r="M144" s="139">
        <v>3.3034283652924703</v>
      </c>
      <c r="N144" s="139">
        <v>3.7081854644637586E-4</v>
      </c>
      <c r="O144" s="139">
        <v>3.2956099881362507E-5</v>
      </c>
      <c r="P144" s="139">
        <v>3.4680693494085119E-3</v>
      </c>
      <c r="Q144" s="139">
        <v>6.5709981858597712E-5</v>
      </c>
      <c r="R144" s="139">
        <v>5.5465226203883647E-3</v>
      </c>
      <c r="S144" s="139">
        <v>3.7199895100200283E-3</v>
      </c>
      <c r="T144" s="139">
        <v>1.3485766808735955E-4</v>
      </c>
      <c r="U144" s="139">
        <v>6.5507763954470398E-5</v>
      </c>
      <c r="V144" s="139">
        <v>1.1785330974680859E-2</v>
      </c>
      <c r="W144" s="139">
        <v>0.58035809999999999</v>
      </c>
      <c r="X144" s="139">
        <v>1.68108698207E-2</v>
      </c>
      <c r="Y144" s="139">
        <v>1.8839939621500001E-2</v>
      </c>
      <c r="Z144" s="139">
        <v>1.4781425689200002E-2</v>
      </c>
      <c r="AA144" s="139">
        <v>1.5653874475900002E-2</v>
      </c>
      <c r="AB144" s="139">
        <v>6.6086109607300006E-2</v>
      </c>
      <c r="AC144" s="139">
        <v>5.80358E-4</v>
      </c>
      <c r="AD144" s="139">
        <v>1.1626160000000001E-4</v>
      </c>
      <c r="AE144" s="58"/>
      <c r="AF144" s="144">
        <v>28181.053603316548</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25.224921399544176</v>
      </c>
      <c r="F145" s="139">
        <v>0.81341597534026611</v>
      </c>
      <c r="G145" s="139">
        <v>1.3711867249776537E-2</v>
      </c>
      <c r="H145" s="139">
        <v>1.2488842001676577E-2</v>
      </c>
      <c r="I145" s="139">
        <v>0.46147488574730744</v>
      </c>
      <c r="J145" s="139">
        <v>0.46147488574730738</v>
      </c>
      <c r="K145" s="139">
        <v>0.46147488574730744</v>
      </c>
      <c r="L145" s="139">
        <v>0.31092571677583414</v>
      </c>
      <c r="M145" s="139">
        <v>5.2541519362176858</v>
      </c>
      <c r="N145" s="139">
        <v>4.6093638018138925E-4</v>
      </c>
      <c r="O145" s="139">
        <v>4.6390596417055704E-5</v>
      </c>
      <c r="P145" s="139">
        <v>4.912690779500236E-3</v>
      </c>
      <c r="Q145" s="139">
        <v>9.2743493308450055E-5</v>
      </c>
      <c r="R145" s="139">
        <v>7.8759586222912764E-3</v>
      </c>
      <c r="S145" s="139">
        <v>5.2816289783483199E-3</v>
      </c>
      <c r="T145" s="139">
        <v>1.8612787855314312E-4</v>
      </c>
      <c r="U145" s="139">
        <v>9.27057937827887E-5</v>
      </c>
      <c r="V145" s="139">
        <v>1.6685911895132126E-2</v>
      </c>
      <c r="W145" s="139">
        <v>0.27135999999999999</v>
      </c>
      <c r="X145" s="139">
        <v>3.8765737606999999E-3</v>
      </c>
      <c r="Y145" s="139">
        <v>2.3474807771599999E-2</v>
      </c>
      <c r="Z145" s="139">
        <v>2.6231482445200002E-2</v>
      </c>
      <c r="AA145" s="139">
        <v>6.0302258495999999E-3</v>
      </c>
      <c r="AB145" s="139">
        <v>5.9613089827100008E-2</v>
      </c>
      <c r="AC145" s="139">
        <v>2.6680019999999999E-4</v>
      </c>
      <c r="AD145" s="139">
        <v>5.4123399999999998E-5</v>
      </c>
      <c r="AE145" s="58"/>
      <c r="AF145" s="144">
        <v>39985.885289640835</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3.9840080058835034E-2</v>
      </c>
      <c r="F146" s="139">
        <v>0.27514168975264119</v>
      </c>
      <c r="G146" s="139">
        <v>7.7602857175096548E-5</v>
      </c>
      <c r="H146" s="139">
        <v>3.4102417099674632E-4</v>
      </c>
      <c r="I146" s="139">
        <v>6.714818338054848E-3</v>
      </c>
      <c r="J146" s="139">
        <v>6.7148183380548489E-3</v>
      </c>
      <c r="K146" s="139">
        <v>6.7148183380548454E-3</v>
      </c>
      <c r="L146" s="139">
        <v>9.3659210437591414E-4</v>
      </c>
      <c r="M146" s="139">
        <v>1.7016805103724679</v>
      </c>
      <c r="N146" s="139">
        <v>1.5631985315714205E-4</v>
      </c>
      <c r="O146" s="139">
        <v>1.2096318018556116E-4</v>
      </c>
      <c r="P146" s="139">
        <v>5.0714794043731845E-5</v>
      </c>
      <c r="Q146" s="139">
        <v>1.7487860015079945E-6</v>
      </c>
      <c r="R146" s="139">
        <v>5.4113428645786792E-4</v>
      </c>
      <c r="S146" s="139">
        <v>2.0465336434375935E-2</v>
      </c>
      <c r="T146" s="139">
        <v>8.5120047902153618E-4</v>
      </c>
      <c r="U146" s="139">
        <v>1.2043775333095054E-4</v>
      </c>
      <c r="V146" s="139">
        <v>1.2019724957451046E-2</v>
      </c>
      <c r="W146" s="139">
        <v>4.2294999999999998E-3</v>
      </c>
      <c r="X146" s="139">
        <v>5.7839243200000001E-5</v>
      </c>
      <c r="Y146" s="139">
        <v>8.1208158399999998E-5</v>
      </c>
      <c r="Z146" s="139">
        <v>4.2722294100000004E-5</v>
      </c>
      <c r="AA146" s="139">
        <v>9.1614693500000001E-5</v>
      </c>
      <c r="AB146" s="139">
        <v>2.7338438920000002E-4</v>
      </c>
      <c r="AC146" s="139">
        <v>4.2293999999999997E-6</v>
      </c>
      <c r="AD146" s="139">
        <v>2.0418999999999999E-6</v>
      </c>
      <c r="AE146" s="58"/>
      <c r="AF146" s="144">
        <v>259.26987949384198</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2.6702881015146067</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0.60742204991819848</v>
      </c>
      <c r="J148" s="139">
        <v>1.1726958297563643</v>
      </c>
      <c r="K148" s="139">
        <v>1.497754807779315</v>
      </c>
      <c r="L148" s="139">
        <v>0.13764056524348367</v>
      </c>
      <c r="M148" s="139" t="s">
        <v>428</v>
      </c>
      <c r="N148" s="139">
        <v>4.5155974889149979</v>
      </c>
      <c r="O148" s="139">
        <v>1.9804079512539936E-2</v>
      </c>
      <c r="P148" s="139">
        <v>0</v>
      </c>
      <c r="Q148" s="139">
        <v>5.1629719854179759E-2</v>
      </c>
      <c r="R148" s="139">
        <v>1.6850966276015871</v>
      </c>
      <c r="S148" s="139">
        <v>36.995344960058937</v>
      </c>
      <c r="T148" s="139">
        <v>0.25904118187332548</v>
      </c>
      <c r="U148" s="139">
        <v>2.9955096155586294E-2</v>
      </c>
      <c r="V148" s="139">
        <v>12.02999697208474</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0.28309228786092655</v>
      </c>
      <c r="J149" s="139">
        <v>0.52424497752023425</v>
      </c>
      <c r="K149" s="139">
        <v>1.0484899550404685</v>
      </c>
      <c r="L149" s="139">
        <v>1.1113993523428964E-2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121.55884735222176</v>
      </c>
      <c r="F152" s="13">
        <f t="shared" ref="F152:AD152" si="2">SUM(F$141, F$151, IF(AND(ISNUMBER(SEARCH($B$4,"AT|BE|CH|GB|IE|LT|LU|NL")),SUM(F$143:F$149)&gt;0),SUM(F$143:F$149)-SUM(F$27:F$33),0))</f>
        <v>115.03323560719626</v>
      </c>
      <c r="G152" s="13">
        <f t="shared" si="2"/>
        <v>33.339249127503777</v>
      </c>
      <c r="H152" s="13">
        <f t="shared" si="2"/>
        <v>119.02522473848835</v>
      </c>
      <c r="I152" s="13">
        <f t="shared" si="2"/>
        <v>16.57494585919968</v>
      </c>
      <c r="J152" s="13">
        <f t="shared" si="2"/>
        <v>31.101613000859185</v>
      </c>
      <c r="K152" s="13">
        <f t="shared" si="2"/>
        <v>88.890029625450978</v>
      </c>
      <c r="L152" s="13">
        <f t="shared" si="2"/>
        <v>2.8152976418020206</v>
      </c>
      <c r="M152" s="13">
        <f t="shared" si="2"/>
        <v>243.08085754154629</v>
      </c>
      <c r="N152" s="13">
        <f t="shared" si="2"/>
        <v>9.0083196049132415</v>
      </c>
      <c r="O152" s="13">
        <f t="shared" si="2"/>
        <v>0.30814705552293536</v>
      </c>
      <c r="P152" s="13">
        <f t="shared" si="2"/>
        <v>0.41451985594197671</v>
      </c>
      <c r="Q152" s="13">
        <f t="shared" si="2"/>
        <v>1.4854682554242558</v>
      </c>
      <c r="R152" s="13">
        <f t="shared" si="2"/>
        <v>3.7946214929039366</v>
      </c>
      <c r="S152" s="13">
        <f t="shared" si="2"/>
        <v>45.297515239823518</v>
      </c>
      <c r="T152" s="13">
        <f t="shared" si="2"/>
        <v>11.012914046409868</v>
      </c>
      <c r="U152" s="13">
        <f t="shared" si="2"/>
        <v>4.6832233457591919</v>
      </c>
      <c r="V152" s="13">
        <f t="shared" si="2"/>
        <v>27.535442181604175</v>
      </c>
      <c r="W152" s="13">
        <f t="shared" si="2"/>
        <v>25.634672245954278</v>
      </c>
      <c r="X152" s="13">
        <f t="shared" si="2"/>
        <v>3.7921683674592259</v>
      </c>
      <c r="Y152" s="13">
        <f t="shared" si="2"/>
        <v>6.4007079917046728</v>
      </c>
      <c r="Z152" s="13">
        <f t="shared" si="2"/>
        <v>2.860650119398743</v>
      </c>
      <c r="AA152" s="13">
        <f t="shared" si="2"/>
        <v>2.3077555634962672</v>
      </c>
      <c r="AB152" s="13">
        <f t="shared" si="2"/>
        <v>15.361282042058907</v>
      </c>
      <c r="AC152" s="13">
        <f t="shared" si="2"/>
        <v>2.5478752832815994</v>
      </c>
      <c r="AD152" s="13">
        <f t="shared" si="2"/>
        <v>12.025489449738187</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121.55884735222176</v>
      </c>
      <c r="F154" s="13">
        <f>SUM(F$141, F$153, -1 * IF(OR($B$6=2005,$B$6&gt;=2020),SUM(F$99:F$122),0), IF(AND(ISNUMBER(SEARCH($B$4,"AT|BE|CH|GB|IE|LT|LU|NL")),SUM(F$143:F$149)&gt;0),SUM(F$143:F$149)-SUM(F$27:F$33),0))</f>
        <v>115.03323560719626</v>
      </c>
      <c r="G154" s="13">
        <f>SUM(G$141, G$153, IF(AND(ISNUMBER(SEARCH($B$4,"AT|BE|CH|GB|IE|LT|LU|NL")),SUM(G$143:G$149)&gt;0),SUM(G$143:G$149)-SUM(G$27:G$33),0))</f>
        <v>33.339249127503777</v>
      </c>
      <c r="H154" s="13">
        <f>SUM(H$141, H$153, IF(AND(ISNUMBER(SEARCH($B$4,"AT|BE|CH|GB|IE|LT|LU|NL")),SUM(H$143:H$149)&gt;0),SUM(H$143:H$149)-SUM(H$27:H$33),0))</f>
        <v>119.02522473848835</v>
      </c>
      <c r="I154" s="13">
        <f t="shared" ref="I154:AD154" si="3">SUM(I$141, I$153, IF(AND(ISNUMBER(SEARCH($B$4,"AT|BE|CH|GB|IE|LT|LU|NL")),SUM(I$143:I$149)&gt;0),SUM(I$143:I$149)-SUM(I$27:I$33),0))</f>
        <v>16.57494585919968</v>
      </c>
      <c r="J154" s="13">
        <f t="shared" si="3"/>
        <v>31.101613000859185</v>
      </c>
      <c r="K154" s="13">
        <f t="shared" si="3"/>
        <v>88.890029625450978</v>
      </c>
      <c r="L154" s="13">
        <f t="shared" si="3"/>
        <v>2.8152976418020206</v>
      </c>
      <c r="M154" s="13">
        <f t="shared" si="3"/>
        <v>243.08085754154629</v>
      </c>
      <c r="N154" s="13">
        <f t="shared" si="3"/>
        <v>9.0083196049132415</v>
      </c>
      <c r="O154" s="13">
        <f t="shared" si="3"/>
        <v>0.30814705552293536</v>
      </c>
      <c r="P154" s="13">
        <f t="shared" si="3"/>
        <v>0.41451985594197671</v>
      </c>
      <c r="Q154" s="13">
        <f t="shared" si="3"/>
        <v>1.4854682554242558</v>
      </c>
      <c r="R154" s="13">
        <f t="shared" si="3"/>
        <v>3.7946214929039366</v>
      </c>
      <c r="S154" s="13">
        <f t="shared" si="3"/>
        <v>45.297515239823518</v>
      </c>
      <c r="T154" s="13">
        <f t="shared" si="3"/>
        <v>11.012914046409868</v>
      </c>
      <c r="U154" s="13">
        <f t="shared" si="3"/>
        <v>4.6832233457591919</v>
      </c>
      <c r="V154" s="13">
        <f t="shared" si="3"/>
        <v>27.535442181604175</v>
      </c>
      <c r="W154" s="13">
        <f t="shared" si="3"/>
        <v>25.634672245954278</v>
      </c>
      <c r="X154" s="13">
        <f t="shared" si="3"/>
        <v>3.7921683674592259</v>
      </c>
      <c r="Y154" s="13">
        <f t="shared" si="3"/>
        <v>6.4007079917046728</v>
      </c>
      <c r="Z154" s="13">
        <f t="shared" si="3"/>
        <v>2.860650119398743</v>
      </c>
      <c r="AA154" s="13">
        <f t="shared" si="3"/>
        <v>2.3077555634962672</v>
      </c>
      <c r="AB154" s="13">
        <f t="shared" si="3"/>
        <v>15.361282042058907</v>
      </c>
      <c r="AC154" s="13">
        <f t="shared" si="3"/>
        <v>2.5478752832815994</v>
      </c>
      <c r="AD154" s="13">
        <f t="shared" si="3"/>
        <v>12.025489449738187</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8.5284974746268176</v>
      </c>
      <c r="F157" s="141">
        <v>0.30408470384566733</v>
      </c>
      <c r="G157" s="141">
        <v>0.52704125469042484</v>
      </c>
      <c r="H157" s="141" t="s">
        <v>444</v>
      </c>
      <c r="I157" s="141">
        <v>9.694904977173209E-2</v>
      </c>
      <c r="J157" s="141">
        <v>9.694904977173209E-2</v>
      </c>
      <c r="K157" s="141">
        <v>9.694904977173209E-2</v>
      </c>
      <c r="L157" s="141">
        <v>4.6535543890431408E-2</v>
      </c>
      <c r="M157" s="141">
        <v>2.4661262810032034</v>
      </c>
      <c r="N157" s="141">
        <v>2.2135514352173151E-3</v>
      </c>
      <c r="O157" s="141">
        <v>1.6601635764129863E-4</v>
      </c>
      <c r="P157" s="141">
        <v>3.3203271528259725E-3</v>
      </c>
      <c r="Q157" s="141">
        <v>8.3008178820649311E-4</v>
      </c>
      <c r="R157" s="141">
        <v>5.5338785880432884E-3</v>
      </c>
      <c r="S157" s="141">
        <v>6.0872664468476171E-3</v>
      </c>
      <c r="T157" s="141">
        <v>2.2135514352173154E-4</v>
      </c>
      <c r="U157" s="141">
        <v>3.0436332234238085E-3</v>
      </c>
      <c r="V157" s="141">
        <v>0.80241239526627672</v>
      </c>
      <c r="W157" s="141" t="s">
        <v>444</v>
      </c>
      <c r="X157" s="141" t="s">
        <v>444</v>
      </c>
      <c r="Y157" s="141" t="s">
        <v>444</v>
      </c>
      <c r="Z157" s="141" t="s">
        <v>444</v>
      </c>
      <c r="AA157" s="141" t="s">
        <v>444</v>
      </c>
      <c r="AB157" s="141" t="s">
        <v>444</v>
      </c>
      <c r="AC157" s="141" t="s">
        <v>444</v>
      </c>
      <c r="AD157" s="141" t="s">
        <v>444</v>
      </c>
      <c r="AE157" s="58"/>
      <c r="AF157" s="142">
        <v>27669.392940216439</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0.2188705762115869</v>
      </c>
      <c r="F158" s="141">
        <v>6.2177117166162324E-3</v>
      </c>
      <c r="G158" s="141">
        <v>1.0683059293287998E-2</v>
      </c>
      <c r="H158" s="141" t="s">
        <v>444</v>
      </c>
      <c r="I158" s="141">
        <v>1.2278732073189985E-3</v>
      </c>
      <c r="J158" s="141">
        <v>1.2278732073189985E-3</v>
      </c>
      <c r="K158" s="141">
        <v>1.2278732073189985E-3</v>
      </c>
      <c r="L158" s="141">
        <v>5.8937913951311927E-4</v>
      </c>
      <c r="M158" s="141">
        <v>8.2198799761155572E-2</v>
      </c>
      <c r="N158" s="141">
        <v>4.4888109299264891E-5</v>
      </c>
      <c r="O158" s="141">
        <v>3.3666081974448664E-6</v>
      </c>
      <c r="P158" s="141">
        <v>6.733216394889733E-5</v>
      </c>
      <c r="Q158" s="141">
        <v>1.6833040987224333E-5</v>
      </c>
      <c r="R158" s="141">
        <v>1.1222027324816224E-4</v>
      </c>
      <c r="S158" s="141">
        <v>1.2344230057297845E-4</v>
      </c>
      <c r="T158" s="141">
        <v>4.4888109299264891E-6</v>
      </c>
      <c r="U158" s="141">
        <v>6.1721150286489227E-5</v>
      </c>
      <c r="V158" s="141">
        <v>1.6271939620983521E-2</v>
      </c>
      <c r="W158" s="141" t="s">
        <v>444</v>
      </c>
      <c r="X158" s="141" t="s">
        <v>444</v>
      </c>
      <c r="Y158" s="141" t="s">
        <v>444</v>
      </c>
      <c r="Z158" s="141" t="s">
        <v>444</v>
      </c>
      <c r="AA158" s="141" t="s">
        <v>444</v>
      </c>
      <c r="AB158" s="141" t="s">
        <v>444</v>
      </c>
      <c r="AC158" s="141" t="s">
        <v>444</v>
      </c>
      <c r="AD158" s="141" t="s">
        <v>444</v>
      </c>
      <c r="AE158" s="58"/>
      <c r="AF158" s="143">
        <v>561.1013662408111</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3.7806854882565144</v>
      </c>
      <c r="F159" s="141">
        <v>0.16549695958670668</v>
      </c>
      <c r="G159" s="141">
        <v>1.0799513423933131</v>
      </c>
      <c r="H159" s="141" t="s">
        <v>444</v>
      </c>
      <c r="I159" s="141">
        <v>5.5787538771097711E-2</v>
      </c>
      <c r="J159" s="141">
        <v>6.5618118464872713E-2</v>
      </c>
      <c r="K159" s="141">
        <v>6.5618118464872713E-2</v>
      </c>
      <c r="L159" s="141">
        <v>2.0341616724110542E-2</v>
      </c>
      <c r="M159" s="141">
        <v>0.36332798556139723</v>
      </c>
      <c r="N159" s="141">
        <v>1.4114509169782474E-2</v>
      </c>
      <c r="O159" s="141">
        <v>1.2859851903744013E-3</v>
      </c>
      <c r="P159" s="141">
        <v>2.556306418580831E-3</v>
      </c>
      <c r="Q159" s="141">
        <v>2.4668678049633196E-2</v>
      </c>
      <c r="R159" s="141">
        <v>2.6605487816278785E-2</v>
      </c>
      <c r="S159" s="141">
        <v>9.6570670058032063E-2</v>
      </c>
      <c r="T159" s="141">
        <v>1.1048353834442197</v>
      </c>
      <c r="U159" s="141">
        <v>1.3185264191879608E-2</v>
      </c>
      <c r="V159" s="141">
        <v>0.11526874826865696</v>
      </c>
      <c r="W159" s="141">
        <v>2.3551465525714674E-2</v>
      </c>
      <c r="X159" s="141">
        <v>2.8973826688843962E-4</v>
      </c>
      <c r="Y159" s="141">
        <v>1.6113974785099943E-3</v>
      </c>
      <c r="Z159" s="141">
        <v>1.2859851903744013E-3</v>
      </c>
      <c r="AA159" s="141">
        <v>3.5638712073235538E-4</v>
      </c>
      <c r="AB159" s="141">
        <v>3.5435080565051902E-3</v>
      </c>
      <c r="AC159" s="141" t="s">
        <v>444</v>
      </c>
      <c r="AD159" s="141">
        <v>2.0962110757321028E-2</v>
      </c>
      <c r="AE159" s="58"/>
      <c r="AF159" s="143">
        <v>4092.6334327511349</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0.14969870957973286</v>
      </c>
      <c r="X163" s="22">
        <v>1.0778307089740764</v>
      </c>
      <c r="Y163" s="22">
        <v>0.70358393502474437</v>
      </c>
      <c r="Z163" s="22">
        <v>0.34430703203338558</v>
      </c>
      <c r="AA163" s="22">
        <v>0.40418651586527871</v>
      </c>
      <c r="AB163" s="22">
        <v>2.5299081918974848</v>
      </c>
      <c r="AC163" s="22" t="s">
        <v>444</v>
      </c>
      <c r="AD163" s="22">
        <v>4.3412625778122521E-2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9A09-ED50-4FF7-9CED-B2A4F6C4EB7E}">
  <sheetPr codeName="Sheet22"/>
  <dimension ref="A1:AL170"/>
  <sheetViews>
    <sheetView zoomScale="75" zoomScaleNormal="75" workbookViewId="0">
      <pane xSplit="4" ySplit="13" topLeftCell="E146"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2010</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11.922622680969427</v>
      </c>
      <c r="F14" s="138">
        <v>0.37232029318827919</v>
      </c>
      <c r="G14" s="138">
        <v>9.7834196865860292</v>
      </c>
      <c r="H14" s="138" t="s">
        <v>444</v>
      </c>
      <c r="I14" s="138">
        <v>0.45727280103557266</v>
      </c>
      <c r="J14" s="138">
        <v>0.66620574375114894</v>
      </c>
      <c r="K14" s="138">
        <v>0.81631724829871966</v>
      </c>
      <c r="L14" s="138">
        <v>1.0024907788330985E-2</v>
      </c>
      <c r="M14" s="138">
        <v>16.350780523894745</v>
      </c>
      <c r="N14" s="138">
        <v>0.60928058626168058</v>
      </c>
      <c r="O14" s="138">
        <v>7.71713282807132E-2</v>
      </c>
      <c r="P14" s="138">
        <v>0.12529817772065133</v>
      </c>
      <c r="Q14" s="138">
        <v>0.58737482050657819</v>
      </c>
      <c r="R14" s="138">
        <v>0.36709216180233412</v>
      </c>
      <c r="S14" s="138">
        <v>0.34745384446523708</v>
      </c>
      <c r="T14" s="138">
        <v>1.4925399626897335</v>
      </c>
      <c r="U14" s="138">
        <v>1.7605728683059336</v>
      </c>
      <c r="V14" s="138">
        <v>1.4045639503591372</v>
      </c>
      <c r="W14" s="138">
        <v>0.5601753431751656</v>
      </c>
      <c r="X14" s="138">
        <v>1.0079293353969631E-3</v>
      </c>
      <c r="Y14" s="138">
        <v>2.1340944517344749E-3</v>
      </c>
      <c r="Z14" s="138">
        <v>1.6901091815459783E-3</v>
      </c>
      <c r="AA14" s="138">
        <v>1.5318342829358643E-4</v>
      </c>
      <c r="AB14" s="138">
        <v>4.985316396971003E-3</v>
      </c>
      <c r="AC14" s="138">
        <v>0.38717672040323625</v>
      </c>
      <c r="AD14" s="138">
        <v>3.1743026178457402E-3</v>
      </c>
      <c r="AE14" s="55"/>
      <c r="AF14" s="147">
        <v>5431.0100335408815</v>
      </c>
      <c r="AG14" s="147">
        <v>56464.71735053086</v>
      </c>
      <c r="AH14" s="147">
        <v>117747.40400609469</v>
      </c>
      <c r="AI14" s="147">
        <v>853.05841475817863</v>
      </c>
      <c r="AJ14" s="147" t="s">
        <v>430</v>
      </c>
      <c r="AK14" s="147" t="s">
        <v>428</v>
      </c>
      <c r="AL14" s="45" t="s">
        <v>49</v>
      </c>
    </row>
    <row r="15" spans="1:38" s="1" customFormat="1" ht="26.25" customHeight="1" thickBot="1" x14ac:dyDescent="0.3">
      <c r="A15" s="65" t="s">
        <v>53</v>
      </c>
      <c r="B15" s="65" t="s">
        <v>54</v>
      </c>
      <c r="C15" s="66" t="s">
        <v>55</v>
      </c>
      <c r="D15" s="67"/>
      <c r="E15" s="138">
        <v>0.79681299999999999</v>
      </c>
      <c r="F15" s="138">
        <v>1.0586838770106024E-2</v>
      </c>
      <c r="G15" s="138">
        <v>0.66595699999999991</v>
      </c>
      <c r="H15" s="138" t="s">
        <v>444</v>
      </c>
      <c r="I15" s="138">
        <v>6.6842481258464212E-3</v>
      </c>
      <c r="J15" s="138">
        <v>9.0802465082281073E-3</v>
      </c>
      <c r="K15" s="138">
        <v>1.114223544037478E-2</v>
      </c>
      <c r="L15" s="138">
        <v>7.9785726880273659E-4</v>
      </c>
      <c r="M15" s="138">
        <v>0.19400999999999996</v>
      </c>
      <c r="N15" s="138">
        <v>7.7868038530655411E-3</v>
      </c>
      <c r="O15" s="138">
        <v>8.4565716887452843E-3</v>
      </c>
      <c r="P15" s="138">
        <v>1.6326170164698397E-3</v>
      </c>
      <c r="Q15" s="138">
        <v>2.9942723927196282E-3</v>
      </c>
      <c r="R15" s="138">
        <v>2.9889606207354261E-2</v>
      </c>
      <c r="S15" s="138">
        <v>1.6554287246881048E-2</v>
      </c>
      <c r="T15" s="138">
        <v>0.31876075734889092</v>
      </c>
      <c r="U15" s="138">
        <v>6.8164680560502747E-3</v>
      </c>
      <c r="V15" s="138">
        <v>8.0280721538676852E-2</v>
      </c>
      <c r="W15" s="138">
        <v>9.4437161161576211E-4</v>
      </c>
      <c r="X15" s="138">
        <v>2.4225449595073001E-6</v>
      </c>
      <c r="Y15" s="138">
        <v>5.5257735036342606E-6</v>
      </c>
      <c r="Z15" s="138">
        <v>2.2849415088925353E-6</v>
      </c>
      <c r="AA15" s="138">
        <v>2.2849415088925353E-6</v>
      </c>
      <c r="AB15" s="138">
        <v>1.2518201480926633E-5</v>
      </c>
      <c r="AC15" s="138" t="s">
        <v>428</v>
      </c>
      <c r="AD15" s="138">
        <v>0</v>
      </c>
      <c r="AE15" s="55"/>
      <c r="AF15" s="147">
        <v>4184.4214044134469</v>
      </c>
      <c r="AG15" s="147" t="s">
        <v>430</v>
      </c>
      <c r="AH15" s="147">
        <v>863.00800927718876</v>
      </c>
      <c r="AI15" s="147" t="s">
        <v>430</v>
      </c>
      <c r="AJ15" s="147" t="s">
        <v>430</v>
      </c>
      <c r="AK15" s="147" t="s">
        <v>428</v>
      </c>
      <c r="AL15" s="45" t="s">
        <v>49</v>
      </c>
    </row>
    <row r="16" spans="1:38" s="1" customFormat="1" ht="26.25" customHeight="1" thickBot="1" x14ac:dyDescent="0.3">
      <c r="A16" s="65" t="s">
        <v>53</v>
      </c>
      <c r="B16" s="65" t="s">
        <v>56</v>
      </c>
      <c r="C16" s="66" t="s">
        <v>57</v>
      </c>
      <c r="D16" s="67"/>
      <c r="E16" s="138">
        <v>0.3230981043906887</v>
      </c>
      <c r="F16" s="138">
        <v>2.9340845343150002E-3</v>
      </c>
      <c r="G16" s="138">
        <v>0.206359942399927</v>
      </c>
      <c r="H16" s="138" t="s">
        <v>444</v>
      </c>
      <c r="I16" s="138">
        <v>6.2073944615046249E-2</v>
      </c>
      <c r="J16" s="138">
        <v>8.9003250641656248E-2</v>
      </c>
      <c r="K16" s="138">
        <v>9.2494271892512497E-2</v>
      </c>
      <c r="L16" s="138">
        <v>8.7851086750000002E-5</v>
      </c>
      <c r="M16" s="138">
        <v>0.1791087820099001</v>
      </c>
      <c r="N16" s="138">
        <v>3.0262578999874095E-2</v>
      </c>
      <c r="O16" s="138">
        <v>1.7124910024119799E-3</v>
      </c>
      <c r="P16" s="138">
        <v>3.1959262167673155E-2</v>
      </c>
      <c r="Q16" s="138">
        <v>1.1744540232437846E-2</v>
      </c>
      <c r="R16" s="138">
        <v>6.4191260370588541E-3</v>
      </c>
      <c r="S16" s="138">
        <v>2.6825859174311264E-2</v>
      </c>
      <c r="T16" s="138">
        <v>1.25953292671635E-2</v>
      </c>
      <c r="U16" s="138">
        <v>3.0891329971918743E-3</v>
      </c>
      <c r="V16" s="138">
        <v>4.9217154313965297E-2</v>
      </c>
      <c r="W16" s="138">
        <v>2.7858641519902094E-2</v>
      </c>
      <c r="X16" s="138">
        <v>3.6047779607172745E-7</v>
      </c>
      <c r="Y16" s="138">
        <v>4.1028378392368123E-7</v>
      </c>
      <c r="Z16" s="138">
        <v>4.7201872906113747E-8</v>
      </c>
      <c r="AA16" s="138">
        <v>4.3588746170793751E-8</v>
      </c>
      <c r="AB16" s="138">
        <v>8.6155219907231625E-7</v>
      </c>
      <c r="AC16" s="138">
        <v>5.9706258934519994E-9</v>
      </c>
      <c r="AD16" s="138">
        <v>3.5280971188580005E-9</v>
      </c>
      <c r="AE16" s="55"/>
      <c r="AF16" s="147">
        <v>0.26224205</v>
      </c>
      <c r="AG16" s="147">
        <v>1126.6234258437501</v>
      </c>
      <c r="AH16" s="147">
        <v>781.76</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5.3186858386154017E-6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1.6102028100071699</v>
      </c>
      <c r="F18" s="138">
        <v>0.44681847720211382</v>
      </c>
      <c r="G18" s="138">
        <v>2.6530811391886182</v>
      </c>
      <c r="H18" s="138" t="s">
        <v>444</v>
      </c>
      <c r="I18" s="138">
        <v>0.167672509344586</v>
      </c>
      <c r="J18" s="138">
        <v>0.21409256804502455</v>
      </c>
      <c r="K18" s="138">
        <v>0.26967238167736562</v>
      </c>
      <c r="L18" s="138">
        <v>8.5943471498789753E-2</v>
      </c>
      <c r="M18" s="138">
        <v>0.84285054890379385</v>
      </c>
      <c r="N18" s="138">
        <v>0.15198512026172334</v>
      </c>
      <c r="O18" s="138">
        <v>2.8264847095853685E-3</v>
      </c>
      <c r="P18" s="138">
        <v>9.4372804289625627E-3</v>
      </c>
      <c r="Q18" s="138">
        <v>9.3648661030455091E-3</v>
      </c>
      <c r="R18" s="138">
        <v>0.11852455939366843</v>
      </c>
      <c r="S18" s="138">
        <v>6.6993570536734895E-2</v>
      </c>
      <c r="T18" s="138">
        <v>2.3989660937080437</v>
      </c>
      <c r="U18" s="138">
        <v>9.8654521558105661E-4</v>
      </c>
      <c r="V18" s="138">
        <v>8.0406146364955203E-2</v>
      </c>
      <c r="W18" s="138">
        <v>1.9553144042692074E-2</v>
      </c>
      <c r="X18" s="138">
        <v>1.9015602961017185E-2</v>
      </c>
      <c r="Y18" s="138">
        <v>0.14030327930687017</v>
      </c>
      <c r="Z18" s="138">
        <v>1.6457730621554888E-2</v>
      </c>
      <c r="AA18" s="138">
        <v>1.4442664338901493E-2</v>
      </c>
      <c r="AB18" s="138">
        <v>0.19021927722834372</v>
      </c>
      <c r="AC18" s="138" t="s">
        <v>430</v>
      </c>
      <c r="AD18" s="138" t="s">
        <v>430</v>
      </c>
      <c r="AE18" s="55"/>
      <c r="AF18" s="147">
        <v>9314.3001599459112</v>
      </c>
      <c r="AG18" s="147">
        <v>32.699160048729425</v>
      </c>
      <c r="AH18" s="147">
        <v>15200.560016827423</v>
      </c>
      <c r="AI18" s="147" t="s">
        <v>430</v>
      </c>
      <c r="AJ18" s="147" t="s">
        <v>430</v>
      </c>
      <c r="AK18" s="147" t="s">
        <v>428</v>
      </c>
      <c r="AL18" s="45" t="s">
        <v>49</v>
      </c>
    </row>
    <row r="19" spans="1:38" s="2" customFormat="1" ht="26.25" customHeight="1" thickBot="1" x14ac:dyDescent="0.3">
      <c r="A19" s="65" t="s">
        <v>53</v>
      </c>
      <c r="B19" s="65" t="s">
        <v>62</v>
      </c>
      <c r="C19" s="66" t="s">
        <v>63</v>
      </c>
      <c r="D19" s="67"/>
      <c r="E19" s="138">
        <v>0.4770640499508163</v>
      </c>
      <c r="F19" s="138">
        <v>0.1203198624942409</v>
      </c>
      <c r="G19" s="138">
        <v>0.70744702461241171</v>
      </c>
      <c r="H19" s="138">
        <v>2.3115957183935999E-5</v>
      </c>
      <c r="I19" s="138">
        <v>3.3858711826114191E-2</v>
      </c>
      <c r="J19" s="138">
        <v>4.2029359394102836E-2</v>
      </c>
      <c r="K19" s="138">
        <v>5.1846798765093002E-2</v>
      </c>
      <c r="L19" s="138">
        <v>1.1061751081608421E-2</v>
      </c>
      <c r="M19" s="138">
        <v>0.21054740205006803</v>
      </c>
      <c r="N19" s="138">
        <v>2.7990440860836848E-2</v>
      </c>
      <c r="O19" s="138">
        <v>7.5852121126968432E-4</v>
      </c>
      <c r="P19" s="138">
        <v>2.5655366979774408E-3</v>
      </c>
      <c r="Q19" s="138">
        <v>2.0799964216814291E-3</v>
      </c>
      <c r="R19" s="138">
        <v>2.1134346110747056E-2</v>
      </c>
      <c r="S19" s="138">
        <v>1.1872218888931975E-2</v>
      </c>
      <c r="T19" s="138">
        <v>0.41563609144262931</v>
      </c>
      <c r="U19" s="138">
        <v>4.3985519103465187E-4</v>
      </c>
      <c r="V19" s="138">
        <v>2.851304671018811E-2</v>
      </c>
      <c r="W19" s="138">
        <v>5.0589539190942362E-3</v>
      </c>
      <c r="X19" s="138">
        <v>3.667941017494715E-3</v>
      </c>
      <c r="Y19" s="138">
        <v>2.4782091507058433E-2</v>
      </c>
      <c r="Z19" s="138">
        <v>3.0453377997261676E-3</v>
      </c>
      <c r="AA19" s="138">
        <v>2.6535310333913311E-3</v>
      </c>
      <c r="AB19" s="138">
        <v>3.4148901357670645E-2</v>
      </c>
      <c r="AC19" s="138">
        <v>8.6201084270422289E-6</v>
      </c>
      <c r="AD19" s="138">
        <v>2.3635781170922242E-3</v>
      </c>
      <c r="AE19" s="55"/>
      <c r="AF19" s="147">
        <v>1760.9668308836831</v>
      </c>
      <c r="AG19" s="147">
        <v>13.903400688777788</v>
      </c>
      <c r="AH19" s="147">
        <v>4068.3523689446179</v>
      </c>
      <c r="AI19" s="147">
        <v>19.263297653279999</v>
      </c>
      <c r="AJ19" s="147" t="s">
        <v>430</v>
      </c>
      <c r="AK19" s="147" t="s">
        <v>428</v>
      </c>
      <c r="AL19" s="45" t="s">
        <v>49</v>
      </c>
    </row>
    <row r="20" spans="1:38" s="2" customFormat="1" ht="26.25" customHeight="1" thickBot="1" x14ac:dyDescent="0.3">
      <c r="A20" s="65" t="s">
        <v>53</v>
      </c>
      <c r="B20" s="65" t="s">
        <v>64</v>
      </c>
      <c r="C20" s="66" t="s">
        <v>65</v>
      </c>
      <c r="D20" s="67"/>
      <c r="E20" s="138">
        <v>2.8431513362554513E-2</v>
      </c>
      <c r="F20" s="138">
        <v>7.199165996331751E-3</v>
      </c>
      <c r="G20" s="138">
        <v>2.657855731474729E-2</v>
      </c>
      <c r="H20" s="138" t="s">
        <v>444</v>
      </c>
      <c r="I20" s="138">
        <v>3.0176302192851546E-3</v>
      </c>
      <c r="J20" s="138">
        <v>3.605338605033617E-3</v>
      </c>
      <c r="K20" s="138">
        <v>4.2668350528018506E-3</v>
      </c>
      <c r="L20" s="138">
        <v>9.8123346670267605E-4</v>
      </c>
      <c r="M20" s="138">
        <v>2.115958946715359E-2</v>
      </c>
      <c r="N20" s="138">
        <v>3.0944421727302353E-3</v>
      </c>
      <c r="O20" s="138">
        <v>4.9974093630696945E-5</v>
      </c>
      <c r="P20" s="138">
        <v>2.229307935523004E-4</v>
      </c>
      <c r="Q20" s="138">
        <v>1.6551858831549809E-4</v>
      </c>
      <c r="R20" s="138">
        <v>1.3976328285290379E-3</v>
      </c>
      <c r="S20" s="138">
        <v>8.9916292409031036E-4</v>
      </c>
      <c r="T20" s="138">
        <v>2.5324860315781766E-2</v>
      </c>
      <c r="U20" s="138">
        <v>4.3541629771318857E-5</v>
      </c>
      <c r="V20" s="138">
        <v>3.2426669500570954E-3</v>
      </c>
      <c r="W20" s="138">
        <v>2.4729069693902612E-3</v>
      </c>
      <c r="X20" s="138">
        <v>7.0784290360207096E-4</v>
      </c>
      <c r="Y20" s="138">
        <v>2.1304252421518325E-3</v>
      </c>
      <c r="Z20" s="138">
        <v>4.3747206596541835E-4</v>
      </c>
      <c r="AA20" s="138">
        <v>3.5823544179105376E-4</v>
      </c>
      <c r="AB20" s="138">
        <v>3.6339756535103754E-3</v>
      </c>
      <c r="AC20" s="138">
        <v>7.1387477317240069E-6</v>
      </c>
      <c r="AD20" s="138">
        <v>1.9573985716017442E-3</v>
      </c>
      <c r="AE20" s="55"/>
      <c r="AF20" s="147">
        <v>114.48818964077722</v>
      </c>
      <c r="AG20" s="147">
        <v>11.51410924471614</v>
      </c>
      <c r="AH20" s="147">
        <v>208.78679914272723</v>
      </c>
      <c r="AI20" s="147" t="s">
        <v>430</v>
      </c>
      <c r="AJ20" s="147" t="s">
        <v>430</v>
      </c>
      <c r="AK20" s="147" t="s">
        <v>428</v>
      </c>
      <c r="AL20" s="45" t="s">
        <v>49</v>
      </c>
    </row>
    <row r="21" spans="1:38" s="2" customFormat="1" ht="26.25" customHeight="1" thickBot="1" x14ac:dyDescent="0.3">
      <c r="A21" s="65" t="s">
        <v>53</v>
      </c>
      <c r="B21" s="65" t="s">
        <v>66</v>
      </c>
      <c r="C21" s="66" t="s">
        <v>67</v>
      </c>
      <c r="D21" s="67"/>
      <c r="E21" s="138">
        <v>1.2879371417966738</v>
      </c>
      <c r="F21" s="138">
        <v>0.76957389242344387</v>
      </c>
      <c r="G21" s="138">
        <v>1.5519630855195456</v>
      </c>
      <c r="H21" s="138">
        <v>1.7998243104003899E-3</v>
      </c>
      <c r="I21" s="138">
        <v>0.34843106707493904</v>
      </c>
      <c r="J21" s="138">
        <v>0.37492784386399713</v>
      </c>
      <c r="K21" s="138">
        <v>0.40898660955232402</v>
      </c>
      <c r="L21" s="138">
        <v>9.3744834605654664E-2</v>
      </c>
      <c r="M21" s="138">
        <v>1.9530573461166574</v>
      </c>
      <c r="N21" s="138">
        <v>0.18704045324728283</v>
      </c>
      <c r="O21" s="138">
        <v>2.1733848920693993E-2</v>
      </c>
      <c r="P21" s="138">
        <v>1.212661059154445E-2</v>
      </c>
      <c r="Q21" s="138">
        <v>7.2210504573102666E-3</v>
      </c>
      <c r="R21" s="138">
        <v>8.3562556969411658E-2</v>
      </c>
      <c r="S21" s="138">
        <v>4.3764459770004663E-2</v>
      </c>
      <c r="T21" s="138">
        <v>0.80706161841222601</v>
      </c>
      <c r="U21" s="138">
        <v>2.9275922332317491E-3</v>
      </c>
      <c r="V21" s="138">
        <v>0.94503372306953226</v>
      </c>
      <c r="W21" s="138">
        <v>0.17108247929456177</v>
      </c>
      <c r="X21" s="138">
        <v>4.0830922465552068E-2</v>
      </c>
      <c r="Y21" s="138">
        <v>9.1756501582863262E-2</v>
      </c>
      <c r="Z21" s="138">
        <v>2.3398775051791304E-2</v>
      </c>
      <c r="AA21" s="138">
        <v>1.8336255619710026E-2</v>
      </c>
      <c r="AB21" s="138">
        <v>0.17432245471991667</v>
      </c>
      <c r="AC21" s="138">
        <v>1.4027251985765567E-3</v>
      </c>
      <c r="AD21" s="138">
        <v>0.12376539323659567</v>
      </c>
      <c r="AE21" s="55"/>
      <c r="AF21" s="147">
        <v>3567.7112469813096</v>
      </c>
      <c r="AG21" s="147">
        <v>746.54438719577763</v>
      </c>
      <c r="AH21" s="147">
        <v>9173.5190231895031</v>
      </c>
      <c r="AI21" s="147">
        <v>1499.8535920003251</v>
      </c>
      <c r="AJ21" s="147" t="s">
        <v>430</v>
      </c>
      <c r="AK21" s="147" t="s">
        <v>428</v>
      </c>
      <c r="AL21" s="45" t="s">
        <v>49</v>
      </c>
    </row>
    <row r="22" spans="1:38" s="2" customFormat="1" ht="26.25" customHeight="1" thickBot="1" x14ac:dyDescent="0.3">
      <c r="A22" s="65" t="s">
        <v>53</v>
      </c>
      <c r="B22" s="69" t="s">
        <v>68</v>
      </c>
      <c r="C22" s="66" t="s">
        <v>69</v>
      </c>
      <c r="D22" s="67"/>
      <c r="E22" s="138">
        <v>4.5678690577555603</v>
      </c>
      <c r="F22" s="138">
        <v>0.5840659223050817</v>
      </c>
      <c r="G22" s="138">
        <v>1.0654139308402655</v>
      </c>
      <c r="H22" s="138">
        <v>5.9092626127321256E-4</v>
      </c>
      <c r="I22" s="138">
        <v>0.58876695985759187</v>
      </c>
      <c r="J22" s="138">
        <v>0.64594126496833548</v>
      </c>
      <c r="K22" s="138">
        <v>0.69995279932041277</v>
      </c>
      <c r="L22" s="138">
        <v>8.0639291691485954E-2</v>
      </c>
      <c r="M22" s="138">
        <v>4.4320244423238755</v>
      </c>
      <c r="N22" s="138">
        <v>8.5673022480580133E-2</v>
      </c>
      <c r="O22" s="138">
        <v>6.4526513881261443E-3</v>
      </c>
      <c r="P22" s="138">
        <v>5.6232512793027559E-2</v>
      </c>
      <c r="Q22" s="138">
        <v>5.7293053912413655E-2</v>
      </c>
      <c r="R22" s="138">
        <v>0.10447264906851818</v>
      </c>
      <c r="S22" s="138">
        <v>0.14829206573798714</v>
      </c>
      <c r="T22" s="138">
        <v>0.40607917987275149</v>
      </c>
      <c r="U22" s="138">
        <v>5.2855305808501146E-2</v>
      </c>
      <c r="V22" s="138">
        <v>0.96194575752529232</v>
      </c>
      <c r="W22" s="138">
        <v>9.379656630233979E-2</v>
      </c>
      <c r="X22" s="138">
        <v>2.0833399033095404E-2</v>
      </c>
      <c r="Y22" s="138">
        <v>4.1848552768983728E-2</v>
      </c>
      <c r="Z22" s="138">
        <v>1.1760321294022748E-2</v>
      </c>
      <c r="AA22" s="138">
        <v>9.3445884359709738E-3</v>
      </c>
      <c r="AB22" s="138">
        <v>8.3786861532072848E-2</v>
      </c>
      <c r="AC22" s="138">
        <v>9.6981470042904437E-3</v>
      </c>
      <c r="AD22" s="138">
        <v>0.28065260212353488</v>
      </c>
      <c r="AE22" s="55"/>
      <c r="AF22" s="147">
        <v>3521.1418072104598</v>
      </c>
      <c r="AG22" s="147">
        <v>4282.0849616901487</v>
      </c>
      <c r="AH22" s="147">
        <v>856.97110038961</v>
      </c>
      <c r="AI22" s="147">
        <v>225.94004701602049</v>
      </c>
      <c r="AJ22" s="147">
        <v>358.00399944946065</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0.1564464005706096</v>
      </c>
      <c r="X23" s="138">
        <v>2.5490986300145096E-2</v>
      </c>
      <c r="Y23" s="138">
        <v>8.3905087407208243E-2</v>
      </c>
      <c r="Z23" s="138">
        <v>1.5683555522050412E-2</v>
      </c>
      <c r="AA23" s="138">
        <v>9.885768459634181E-3</v>
      </c>
      <c r="AB23" s="138">
        <v>0.13496539768903792</v>
      </c>
      <c r="AC23" s="138">
        <v>6.3349049357316976E-3</v>
      </c>
      <c r="AD23" s="138">
        <v>2.1940297452858023E-2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1.0654036449130964</v>
      </c>
      <c r="F24" s="138">
        <v>0.54870218405341198</v>
      </c>
      <c r="G24" s="138">
        <v>0.53072699209415464</v>
      </c>
      <c r="H24" s="138">
        <v>0.10992091551421226</v>
      </c>
      <c r="I24" s="138">
        <v>0.36242318563755749</v>
      </c>
      <c r="J24" s="138">
        <v>0.38903633305477991</v>
      </c>
      <c r="K24" s="138">
        <v>0.42708158543638136</v>
      </c>
      <c r="L24" s="138">
        <v>0.101006256495476</v>
      </c>
      <c r="M24" s="138">
        <v>1.9745482228286946</v>
      </c>
      <c r="N24" s="138">
        <v>0.19023122755960722</v>
      </c>
      <c r="O24" s="138">
        <v>5.571819284248794E-2</v>
      </c>
      <c r="P24" s="138">
        <v>5.8279857510457646E-3</v>
      </c>
      <c r="Q24" s="138">
        <v>5.4512144618034811E-3</v>
      </c>
      <c r="R24" s="138">
        <v>0.14601481743551661</v>
      </c>
      <c r="S24" s="138">
        <v>5.4380155682051165E-2</v>
      </c>
      <c r="T24" s="138">
        <v>0.98629304358809755</v>
      </c>
      <c r="U24" s="138">
        <v>2.9225262783713069E-3</v>
      </c>
      <c r="V24" s="138">
        <v>2.1993999879136825</v>
      </c>
      <c r="W24" s="138" t="s">
        <v>429</v>
      </c>
      <c r="X24" s="138" t="s">
        <v>429</v>
      </c>
      <c r="Y24" s="138" t="s">
        <v>429</v>
      </c>
      <c r="Z24" s="138" t="s">
        <v>429</v>
      </c>
      <c r="AA24" s="138" t="s">
        <v>429</v>
      </c>
      <c r="AB24" s="138" t="s">
        <v>429</v>
      </c>
      <c r="AC24" s="138" t="s">
        <v>428</v>
      </c>
      <c r="AD24" s="138" t="s">
        <v>428</v>
      </c>
      <c r="AE24" s="55"/>
      <c r="AF24" s="147">
        <v>4446.1667974756638</v>
      </c>
      <c r="AG24" s="147">
        <v>128.49836937729651</v>
      </c>
      <c r="AH24" s="147">
        <v>3233.6936039813672</v>
      </c>
      <c r="AI24" s="147">
        <v>4181.3082403435546</v>
      </c>
      <c r="AJ24" s="147" t="s">
        <v>430</v>
      </c>
      <c r="AK24" s="147" t="s">
        <v>428</v>
      </c>
      <c r="AL24" s="45" t="s">
        <v>49</v>
      </c>
    </row>
    <row r="25" spans="1:38" s="2" customFormat="1" ht="26.25" customHeight="1" thickBot="1" x14ac:dyDescent="0.3">
      <c r="A25" s="65" t="s">
        <v>73</v>
      </c>
      <c r="B25" s="69" t="s">
        <v>74</v>
      </c>
      <c r="C25" s="71" t="s">
        <v>75</v>
      </c>
      <c r="D25" s="67"/>
      <c r="E25" s="138">
        <v>0.9157718026185</v>
      </c>
      <c r="F25" s="138">
        <v>0.12167872630622559</v>
      </c>
      <c r="G25" s="138">
        <v>6.1369046994116279E-2</v>
      </c>
      <c r="H25" s="138" t="s">
        <v>444</v>
      </c>
      <c r="I25" s="138">
        <v>7.601991635805579E-3</v>
      </c>
      <c r="J25" s="138">
        <v>7.601991635805579E-3</v>
      </c>
      <c r="K25" s="138">
        <v>7.601991635805579E-3</v>
      </c>
      <c r="L25" s="138">
        <v>3.6489559851866776E-3</v>
      </c>
      <c r="M25" s="138">
        <v>0.9189951448156356</v>
      </c>
      <c r="N25" s="138">
        <v>2.5774743676464996E-4</v>
      </c>
      <c r="O25" s="138">
        <v>1.9331057757348744E-5</v>
      </c>
      <c r="P25" s="138">
        <v>3.8662115514697488E-4</v>
      </c>
      <c r="Q25" s="138">
        <v>9.665528878674372E-5</v>
      </c>
      <c r="R25" s="138">
        <v>6.4436859191162495E-4</v>
      </c>
      <c r="S25" s="138">
        <v>7.0880545110278735E-4</v>
      </c>
      <c r="T25" s="138">
        <v>2.5774743676464994E-5</v>
      </c>
      <c r="U25" s="138">
        <v>3.5440272555139368E-4</v>
      </c>
      <c r="V25" s="138">
        <v>9.3433445827185602E-2</v>
      </c>
      <c r="W25" s="138" t="s">
        <v>444</v>
      </c>
      <c r="X25" s="138" t="s">
        <v>444</v>
      </c>
      <c r="Y25" s="138" t="s">
        <v>444</v>
      </c>
      <c r="Z25" s="138" t="s">
        <v>444</v>
      </c>
      <c r="AA25" s="138" t="s">
        <v>444</v>
      </c>
      <c r="AB25" s="138" t="s">
        <v>444</v>
      </c>
      <c r="AC25" s="138" t="s">
        <v>428</v>
      </c>
      <c r="AD25" s="138" t="s">
        <v>428</v>
      </c>
      <c r="AE25" s="55"/>
      <c r="AF25" s="147">
        <v>3221.8429595581242</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8.169271431672806E-2</v>
      </c>
      <c r="F26" s="138">
        <v>6.900944995125489E-3</v>
      </c>
      <c r="G26" s="138">
        <v>5.0284926516479976E-3</v>
      </c>
      <c r="H26" s="138" t="s">
        <v>444</v>
      </c>
      <c r="I26" s="138">
        <v>4.5645322679091775E-4</v>
      </c>
      <c r="J26" s="138">
        <v>4.5645322679091775E-4</v>
      </c>
      <c r="K26" s="138">
        <v>4.5645322679091775E-4</v>
      </c>
      <c r="L26" s="138">
        <v>2.1909754885964054E-4</v>
      </c>
      <c r="M26" s="138">
        <v>6.0043503060103462E-2</v>
      </c>
      <c r="N26" s="138">
        <v>0.65738141317355103</v>
      </c>
      <c r="O26" s="138">
        <v>3.3568105606435684E-6</v>
      </c>
      <c r="P26" s="138">
        <v>3.9406729731389893E-5</v>
      </c>
      <c r="Q26" s="138">
        <v>8.1905713217363609E-6</v>
      </c>
      <c r="R26" s="138">
        <v>5.8413290293057229E-5</v>
      </c>
      <c r="S26" s="138">
        <v>6.2101819322362946E-5</v>
      </c>
      <c r="T26" s="138">
        <v>4.1509079080185854E-6</v>
      </c>
      <c r="U26" s="138">
        <v>2.9234761513033328E-5</v>
      </c>
      <c r="V26" s="138">
        <v>7.6898693147155195E-3</v>
      </c>
      <c r="W26" s="138" t="s">
        <v>444</v>
      </c>
      <c r="X26" s="138" t="s">
        <v>444</v>
      </c>
      <c r="Y26" s="138" t="s">
        <v>444</v>
      </c>
      <c r="Z26" s="138" t="s">
        <v>444</v>
      </c>
      <c r="AA26" s="138" t="s">
        <v>444</v>
      </c>
      <c r="AB26" s="138" t="s">
        <v>444</v>
      </c>
      <c r="AC26" s="138" t="s">
        <v>428</v>
      </c>
      <c r="AD26" s="138" t="s">
        <v>428</v>
      </c>
      <c r="AE26" s="55"/>
      <c r="AF26" s="147">
        <v>264.15978479861946</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10.371318736102012</v>
      </c>
      <c r="F27" s="138">
        <v>7.4568479284582558</v>
      </c>
      <c r="G27" s="138">
        <v>1.9759614139382153E-2</v>
      </c>
      <c r="H27" s="138">
        <v>1.4679395403167226</v>
      </c>
      <c r="I27" s="138">
        <v>0.46647250055220491</v>
      </c>
      <c r="J27" s="138">
        <v>0.46647250055220479</v>
      </c>
      <c r="K27" s="138">
        <v>0.46647250055220502</v>
      </c>
      <c r="L27" s="138">
        <v>0.37130029970423206</v>
      </c>
      <c r="M27" s="138">
        <v>75.729924235105017</v>
      </c>
      <c r="N27" s="138">
        <v>3.8146636021665035E-2</v>
      </c>
      <c r="O27" s="138">
        <v>3.1298699987788791E-4</v>
      </c>
      <c r="P27" s="138">
        <v>1.5426980128088234E-2</v>
      </c>
      <c r="Q27" s="138">
        <v>4.8397686488403305E-4</v>
      </c>
      <c r="R27" s="138">
        <v>1.3874583619768122E-2</v>
      </c>
      <c r="S27" s="138">
        <v>9.6950423045502453E-3</v>
      </c>
      <c r="T27" s="138">
        <v>3.3819050225877014E-3</v>
      </c>
      <c r="U27" s="138">
        <v>3.4197973001228983E-4</v>
      </c>
      <c r="V27" s="138">
        <v>5.7296437356059875E-2</v>
      </c>
      <c r="W27" s="138">
        <v>1.0705304999999998</v>
      </c>
      <c r="X27" s="138">
        <v>2.7657897208000003E-2</v>
      </c>
      <c r="Y27" s="138">
        <v>3.1043453759E-2</v>
      </c>
      <c r="Z27" s="138">
        <v>2.3766028493E-2</v>
      </c>
      <c r="AA27" s="138">
        <v>2.8137664181499999E-2</v>
      </c>
      <c r="AB27" s="138">
        <v>0.11060504364150001</v>
      </c>
      <c r="AC27" s="138">
        <v>1.0705311E-3</v>
      </c>
      <c r="AD27" s="138">
        <v>2.141182E-4</v>
      </c>
      <c r="AE27" s="55"/>
      <c r="AF27" s="147">
        <v>87820.224937526436</v>
      </c>
      <c r="AG27" s="147" t="s">
        <v>428</v>
      </c>
      <c r="AH27" s="147" t="s">
        <v>430</v>
      </c>
      <c r="AI27" s="147">
        <v>1929.4305136027983</v>
      </c>
      <c r="AJ27" s="147" t="s">
        <v>430</v>
      </c>
      <c r="AK27" s="147" t="s">
        <v>428</v>
      </c>
      <c r="AL27" s="45" t="s">
        <v>49</v>
      </c>
    </row>
    <row r="28" spans="1:38" s="2" customFormat="1" ht="26.25" customHeight="1" thickBot="1" x14ac:dyDescent="0.3">
      <c r="A28" s="65" t="s">
        <v>78</v>
      </c>
      <c r="B28" s="65" t="s">
        <v>81</v>
      </c>
      <c r="C28" s="66" t="s">
        <v>82</v>
      </c>
      <c r="D28" s="67"/>
      <c r="E28" s="138">
        <v>7.9641630926148324</v>
      </c>
      <c r="F28" s="138">
        <v>0.62719659056015009</v>
      </c>
      <c r="G28" s="138">
        <v>8.992475965197734E-3</v>
      </c>
      <c r="H28" s="138">
        <v>1.0225285375109121E-2</v>
      </c>
      <c r="I28" s="138">
        <v>0.53138974695178987</v>
      </c>
      <c r="J28" s="138">
        <v>0.53138974695178987</v>
      </c>
      <c r="K28" s="138">
        <v>0.53138974695178987</v>
      </c>
      <c r="L28" s="138">
        <v>0.43425706979436896</v>
      </c>
      <c r="M28" s="138">
        <v>3.1163589565481757</v>
      </c>
      <c r="N28" s="138">
        <v>3.5268429078973211E-4</v>
      </c>
      <c r="O28" s="138">
        <v>3.2094869454457237E-5</v>
      </c>
      <c r="P28" s="138">
        <v>3.3808708204144259E-3</v>
      </c>
      <c r="Q28" s="138">
        <v>6.4020256174850146E-5</v>
      </c>
      <c r="R28" s="138">
        <v>5.4091810899219101E-3</v>
      </c>
      <c r="S28" s="138">
        <v>3.6277997774743511E-3</v>
      </c>
      <c r="T28" s="138">
        <v>1.3092171882879392E-4</v>
      </c>
      <c r="U28" s="138">
        <v>6.3850773440785803E-5</v>
      </c>
      <c r="V28" s="138">
        <v>1.1488054737319515E-2</v>
      </c>
      <c r="W28" s="138">
        <v>0.56673330000000011</v>
      </c>
      <c r="X28" s="138">
        <v>1.6342213150999998E-2</v>
      </c>
      <c r="Y28" s="138">
        <v>1.83146454978E-2</v>
      </c>
      <c r="Z28" s="138">
        <v>1.4369437934300001E-2</v>
      </c>
      <c r="AA28" s="138">
        <v>1.5217066806900001E-2</v>
      </c>
      <c r="AB28" s="138">
        <v>6.4243363390000002E-2</v>
      </c>
      <c r="AC28" s="138">
        <v>5.667329E-4</v>
      </c>
      <c r="AD28" s="138">
        <v>1.134753E-4</v>
      </c>
      <c r="AE28" s="55"/>
      <c r="AF28" s="147">
        <v>27475.332899911737</v>
      </c>
      <c r="AG28" s="147" t="s">
        <v>428</v>
      </c>
      <c r="AH28" s="147" t="s">
        <v>430</v>
      </c>
      <c r="AI28" s="147">
        <v>738.52702327820464</v>
      </c>
      <c r="AJ28" s="147" t="s">
        <v>430</v>
      </c>
      <c r="AK28" s="147" t="s">
        <v>428</v>
      </c>
      <c r="AL28" s="45" t="s">
        <v>49</v>
      </c>
    </row>
    <row r="29" spans="1:38" s="2" customFormat="1" ht="26.25" customHeight="1" thickBot="1" x14ac:dyDescent="0.3">
      <c r="A29" s="65" t="s">
        <v>78</v>
      </c>
      <c r="B29" s="65" t="s">
        <v>83</v>
      </c>
      <c r="C29" s="66" t="s">
        <v>84</v>
      </c>
      <c r="D29" s="67"/>
      <c r="E29" s="138">
        <v>24.218863690454747</v>
      </c>
      <c r="F29" s="138">
        <v>0.75206467629968954</v>
      </c>
      <c r="G29" s="138">
        <v>1.2910099138398131E-2</v>
      </c>
      <c r="H29" s="138">
        <v>1.2468016725107774E-2</v>
      </c>
      <c r="I29" s="138">
        <v>0.42390057121933222</v>
      </c>
      <c r="J29" s="138">
        <v>0.42390057121933233</v>
      </c>
      <c r="K29" s="138">
        <v>0.42390057121933244</v>
      </c>
      <c r="L29" s="138">
        <v>0.28758891434950373</v>
      </c>
      <c r="M29" s="138">
        <v>5.0176489656356589</v>
      </c>
      <c r="N29" s="138">
        <v>4.4925683976799482E-4</v>
      </c>
      <c r="O29" s="138">
        <v>4.5706876111111135E-5</v>
      </c>
      <c r="P29" s="138">
        <v>4.8415512871721519E-3</v>
      </c>
      <c r="Q29" s="138">
        <v>9.1386731577377246E-5</v>
      </c>
      <c r="R29" s="138">
        <v>7.7626842202668201E-3</v>
      </c>
      <c r="S29" s="138">
        <v>5.2056390986600304E-3</v>
      </c>
      <c r="T29" s="138">
        <v>1.8323281411712004E-4</v>
      </c>
      <c r="U29" s="138">
        <v>9.1359710932532222E-5</v>
      </c>
      <c r="V29" s="138">
        <v>1.6443937348510445E-2</v>
      </c>
      <c r="W29" s="138">
        <v>0.26514860000000001</v>
      </c>
      <c r="X29" s="138">
        <v>3.8007977528000001E-3</v>
      </c>
      <c r="Y29" s="138">
        <v>2.3015941949900001E-2</v>
      </c>
      <c r="Z29" s="138">
        <v>2.57187314635E-2</v>
      </c>
      <c r="AA29" s="138">
        <v>5.9123520609000004E-3</v>
      </c>
      <c r="AB29" s="138">
        <v>5.8447823227100001E-2</v>
      </c>
      <c r="AC29" s="138">
        <v>2.6092459999999999E-4</v>
      </c>
      <c r="AD29" s="138">
        <v>5.2757299999999997E-5</v>
      </c>
      <c r="AE29" s="55"/>
      <c r="AF29" s="147">
        <v>39426.942071809746</v>
      </c>
      <c r="AG29" s="147" t="s">
        <v>428</v>
      </c>
      <c r="AH29" s="147" t="s">
        <v>430</v>
      </c>
      <c r="AI29" s="147">
        <v>1060.4394165670019</v>
      </c>
      <c r="AJ29" s="147" t="s">
        <v>430</v>
      </c>
      <c r="AK29" s="147" t="s">
        <v>428</v>
      </c>
      <c r="AL29" s="45" t="s">
        <v>49</v>
      </c>
    </row>
    <row r="30" spans="1:38" s="2" customFormat="1" ht="26.25" customHeight="1" thickBot="1" x14ac:dyDescent="0.3">
      <c r="A30" s="65" t="s">
        <v>78</v>
      </c>
      <c r="B30" s="65" t="s">
        <v>85</v>
      </c>
      <c r="C30" s="66" t="s">
        <v>86</v>
      </c>
      <c r="D30" s="67"/>
      <c r="E30" s="138">
        <v>3.4604508320563311E-2</v>
      </c>
      <c r="F30" s="138">
        <v>0.25831228461326083</v>
      </c>
      <c r="G30" s="138">
        <v>4.2767871486375224E-5</v>
      </c>
      <c r="H30" s="138">
        <v>3.0439010903932822E-4</v>
      </c>
      <c r="I30" s="138">
        <v>5.6858978493953905E-3</v>
      </c>
      <c r="J30" s="138">
        <v>5.6858978493953913E-3</v>
      </c>
      <c r="K30" s="138">
        <v>5.685897849395394E-3</v>
      </c>
      <c r="L30" s="138">
        <v>7.9858942716325154E-4</v>
      </c>
      <c r="M30" s="138">
        <v>1.449774313860851</v>
      </c>
      <c r="N30" s="138">
        <v>1.4079396813383949E-4</v>
      </c>
      <c r="O30" s="138">
        <v>1.0135639342290123E-4</v>
      </c>
      <c r="P30" s="138">
        <v>4.5695772558052594E-5</v>
      </c>
      <c r="Q30" s="138">
        <v>1.575716295105262E-6</v>
      </c>
      <c r="R30" s="138">
        <v>4.5543074069334129E-4</v>
      </c>
      <c r="S30" s="138">
        <v>1.7137232798071878E-2</v>
      </c>
      <c r="T30" s="138">
        <v>7.1356199550422434E-4</v>
      </c>
      <c r="U30" s="138">
        <v>1.009164551953011E-4</v>
      </c>
      <c r="V30" s="138">
        <v>1.0076338295740646E-2</v>
      </c>
      <c r="W30" s="138">
        <v>3.6911999999999999E-3</v>
      </c>
      <c r="X30" s="138">
        <v>5.1489666500000001E-5</v>
      </c>
      <c r="Y30" s="138">
        <v>7.1497969100000006E-5</v>
      </c>
      <c r="Z30" s="138">
        <v>3.8242740800000001E-5</v>
      </c>
      <c r="AA30" s="138">
        <v>8.0516507299999995E-5</v>
      </c>
      <c r="AB30" s="138">
        <v>2.4174688369999999E-4</v>
      </c>
      <c r="AC30" s="138">
        <v>3.6911999999999999E-6</v>
      </c>
      <c r="AD30" s="138">
        <v>1.7438999999999999E-6</v>
      </c>
      <c r="AE30" s="55"/>
      <c r="AF30" s="147">
        <v>233.00196051517</v>
      </c>
      <c r="AG30" s="147" t="s">
        <v>428</v>
      </c>
      <c r="AH30" s="147" t="s">
        <v>430</v>
      </c>
      <c r="AI30" s="147">
        <v>4.6629334425996642</v>
      </c>
      <c r="AJ30" s="147" t="s">
        <v>430</v>
      </c>
      <c r="AK30" s="147" t="s">
        <v>428</v>
      </c>
      <c r="AL30" s="45" t="s">
        <v>49</v>
      </c>
    </row>
    <row r="31" spans="1:38" s="2" customFormat="1" ht="26.25" customHeight="1" thickBot="1" x14ac:dyDescent="0.3">
      <c r="A31" s="65" t="s">
        <v>78</v>
      </c>
      <c r="B31" s="65" t="s">
        <v>87</v>
      </c>
      <c r="C31" s="66" t="s">
        <v>88</v>
      </c>
      <c r="D31" s="67"/>
      <c r="E31" s="138" t="s">
        <v>428</v>
      </c>
      <c r="F31" s="138">
        <v>2.4891889175886606</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0.5978830767462282</v>
      </c>
      <c r="J32" s="138">
        <v>1.1545500309084862</v>
      </c>
      <c r="K32" s="138">
        <v>1.4742796739348041</v>
      </c>
      <c r="L32" s="138">
        <v>0.13540493603599643</v>
      </c>
      <c r="M32" s="138" t="s">
        <v>428</v>
      </c>
      <c r="N32" s="138">
        <v>4.4484606113616572</v>
      </c>
      <c r="O32" s="138">
        <v>1.9504602388263539E-2</v>
      </c>
      <c r="P32" s="138">
        <v>0</v>
      </c>
      <c r="Q32" s="138">
        <v>5.0859809684853145E-2</v>
      </c>
      <c r="R32" s="138">
        <v>1.6600966682388016</v>
      </c>
      <c r="S32" s="138">
        <v>36.446931652427359</v>
      </c>
      <c r="T32" s="138">
        <v>0.25516443463826372</v>
      </c>
      <c r="U32" s="138">
        <v>2.9485593478696118E-2</v>
      </c>
      <c r="V32" s="138">
        <v>11.842210689115872</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50693.612773136709</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0.27879304399349003</v>
      </c>
      <c r="J33" s="138">
        <v>0.5162834148027593</v>
      </c>
      <c r="K33" s="138">
        <v>1.0325668296055186</v>
      </c>
      <c r="L33" s="138">
        <v>1.0945208393818498E-2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50693.612773136709</v>
      </c>
      <c r="AL33" s="45" t="s">
        <v>413</v>
      </c>
    </row>
    <row r="34" spans="1:38" s="2" customFormat="1" ht="26.25" customHeight="1" thickBot="1" x14ac:dyDescent="0.3">
      <c r="A34" s="65" t="s">
        <v>70</v>
      </c>
      <c r="B34" s="65" t="s">
        <v>93</v>
      </c>
      <c r="C34" s="66" t="s">
        <v>94</v>
      </c>
      <c r="D34" s="67"/>
      <c r="E34" s="138">
        <v>2.0130520856175971</v>
      </c>
      <c r="F34" s="138">
        <v>0.17863916408629443</v>
      </c>
      <c r="G34" s="138">
        <v>5.9396748087803097E-2</v>
      </c>
      <c r="H34" s="138">
        <v>2.6891917174280884E-4</v>
      </c>
      <c r="I34" s="138">
        <v>5.2631323612521166E-2</v>
      </c>
      <c r="J34" s="138">
        <v>5.5320515329949242E-2</v>
      </c>
      <c r="K34" s="138">
        <v>5.8393877292724203E-2</v>
      </c>
      <c r="L34" s="138">
        <v>3.7956020240270734E-2</v>
      </c>
      <c r="M34" s="138">
        <v>0.41106216252115052</v>
      </c>
      <c r="N34" s="138" t="s">
        <v>444</v>
      </c>
      <c r="O34" s="138">
        <v>3.8417024534686975E-4</v>
      </c>
      <c r="P34" s="138" t="s">
        <v>444</v>
      </c>
      <c r="Q34" s="138" t="s">
        <v>444</v>
      </c>
      <c r="R34" s="138">
        <v>1.9208512267343489E-3</v>
      </c>
      <c r="S34" s="138">
        <v>6.5308941708967852E-2</v>
      </c>
      <c r="T34" s="138">
        <v>2.6891917174280884E-3</v>
      </c>
      <c r="U34" s="138">
        <v>3.8417024534686975E-4</v>
      </c>
      <c r="V34" s="138">
        <v>3.8417024534686976E-2</v>
      </c>
      <c r="W34" s="138">
        <v>1.8034164743535377E-2</v>
      </c>
      <c r="X34" s="138">
        <v>1.1525107360406091E-3</v>
      </c>
      <c r="Y34" s="138">
        <v>1.9208512267343489E-3</v>
      </c>
      <c r="Z34" s="138">
        <v>1.743302591875086E-3</v>
      </c>
      <c r="AA34" s="138">
        <v>4.0075921652300795E-4</v>
      </c>
      <c r="AB34" s="138">
        <v>5.2174237711730513E-3</v>
      </c>
      <c r="AC34" s="138" t="s">
        <v>428</v>
      </c>
      <c r="AD34" s="138" t="s">
        <v>428</v>
      </c>
      <c r="AE34" s="55"/>
      <c r="AF34" s="147">
        <v>1663.774456240983</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3.481435440127608</v>
      </c>
      <c r="F36" s="138">
        <v>0.10917046256210651</v>
      </c>
      <c r="G36" s="138">
        <v>9.6450846868321546E-2</v>
      </c>
      <c r="H36" s="138" t="s">
        <v>444</v>
      </c>
      <c r="I36" s="138">
        <v>5.3273910161913789E-2</v>
      </c>
      <c r="J36" s="138">
        <v>6.2641121841892744E-2</v>
      </c>
      <c r="K36" s="138">
        <v>6.2641121841892744E-2</v>
      </c>
      <c r="L36" s="138">
        <v>1.9418747770986747E-2</v>
      </c>
      <c r="M36" s="138">
        <v>0.23955118642199369</v>
      </c>
      <c r="N36" s="138">
        <v>8.1098057903279137E-3</v>
      </c>
      <c r="O36" s="138">
        <v>6.2383121464060871E-4</v>
      </c>
      <c r="P36" s="138">
        <v>1.8714936439218257E-3</v>
      </c>
      <c r="Q36" s="138">
        <v>2.4953248585624348E-3</v>
      </c>
      <c r="R36" s="138">
        <v>3.1191560732030431E-3</v>
      </c>
      <c r="S36" s="138">
        <v>5.4897146888373563E-2</v>
      </c>
      <c r="T36" s="138">
        <v>6.2383121464060866E-2</v>
      </c>
      <c r="U36" s="138">
        <v>6.2383121464060862E-3</v>
      </c>
      <c r="V36" s="138">
        <v>7.4859745756873028E-2</v>
      </c>
      <c r="W36" s="138">
        <v>8.1098057903279137E-3</v>
      </c>
      <c r="X36" s="138">
        <v>1.2476624292812171E-4</v>
      </c>
      <c r="Y36" s="138">
        <v>1.2476624292812171E-4</v>
      </c>
      <c r="Z36" s="138">
        <v>6.2383121464060871E-4</v>
      </c>
      <c r="AA36" s="138">
        <v>6.2383121464060857E-5</v>
      </c>
      <c r="AB36" s="138">
        <v>9.3574682196091307E-4</v>
      </c>
      <c r="AC36" s="138">
        <v>4.9906497171248697E-3</v>
      </c>
      <c r="AD36" s="138">
        <v>2.3705586156343131E-3</v>
      </c>
      <c r="AE36" s="55"/>
      <c r="AF36" s="147">
        <v>2701.7043940706312</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0.1353855974558246</v>
      </c>
      <c r="F37" s="138">
        <v>4.5128532485274875E-3</v>
      </c>
      <c r="G37" s="138">
        <v>3.5830539828587255E-4</v>
      </c>
      <c r="H37" s="138" t="s">
        <v>444</v>
      </c>
      <c r="I37" s="138">
        <v>5.6410665606593594E-4</v>
      </c>
      <c r="J37" s="138">
        <v>5.6410665606593594E-4</v>
      </c>
      <c r="K37" s="138">
        <v>5.6410665606593594E-4</v>
      </c>
      <c r="L37" s="138">
        <v>1.4102666401648399E-5</v>
      </c>
      <c r="M37" s="138">
        <v>1.3538559745582462E-2</v>
      </c>
      <c r="N37" s="138">
        <v>4.2307999204945198E-6</v>
      </c>
      <c r="O37" s="138">
        <v>7.0513332008242E-7</v>
      </c>
      <c r="P37" s="138">
        <v>2.8205332803296797E-4</v>
      </c>
      <c r="Q37" s="138">
        <v>3.3846399363956153E-4</v>
      </c>
      <c r="R37" s="138">
        <v>2.1436052930505566E-6</v>
      </c>
      <c r="S37" s="138">
        <v>2.1436052930505567E-7</v>
      </c>
      <c r="T37" s="138">
        <v>1.4384719729681367E-6</v>
      </c>
      <c r="U37" s="138">
        <v>3.1025866083626476E-5</v>
      </c>
      <c r="V37" s="138">
        <v>4.2307999204945198E-6</v>
      </c>
      <c r="W37" s="138" t="s">
        <v>428</v>
      </c>
      <c r="X37" s="138" t="s">
        <v>444</v>
      </c>
      <c r="Y37" s="138" t="s">
        <v>444</v>
      </c>
      <c r="Z37" s="138" t="s">
        <v>444</v>
      </c>
      <c r="AA37" s="138" t="s">
        <v>444</v>
      </c>
      <c r="AB37" s="138" t="s">
        <v>444</v>
      </c>
      <c r="AC37" s="138" t="s">
        <v>444</v>
      </c>
      <c r="AD37" s="138" t="s">
        <v>444</v>
      </c>
      <c r="AE37" s="55"/>
      <c r="AF37" s="147" t="s">
        <v>430</v>
      </c>
      <c r="AG37" s="147" t="s">
        <v>428</v>
      </c>
      <c r="AH37" s="147">
        <v>2820.5332803296797</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2.039422454278442</v>
      </c>
      <c r="F39" s="138">
        <v>0.49174918753698627</v>
      </c>
      <c r="G39" s="138">
        <v>0.3062014210364471</v>
      </c>
      <c r="H39" s="138">
        <v>1.8597517153153317E-2</v>
      </c>
      <c r="I39" s="138">
        <v>0.1411915994989151</v>
      </c>
      <c r="J39" s="138">
        <v>0.1741780476283134</v>
      </c>
      <c r="K39" s="138">
        <v>0.21400672828085499</v>
      </c>
      <c r="L39" s="138">
        <v>6.2682902964846646E-2</v>
      </c>
      <c r="M39" s="138">
        <v>0.97300752877585506</v>
      </c>
      <c r="N39" s="138">
        <v>0.1220701940817682</v>
      </c>
      <c r="O39" s="138">
        <v>8.5517538780137698E-3</v>
      </c>
      <c r="P39" s="138">
        <v>3.067062526667799E-3</v>
      </c>
      <c r="Q39" s="138">
        <v>8.4998699235207774E-3</v>
      </c>
      <c r="R39" s="138">
        <v>9.4560770607505826E-2</v>
      </c>
      <c r="S39" s="138">
        <v>5.0027507164751663E-2</v>
      </c>
      <c r="T39" s="138">
        <v>1.6715811724357963</v>
      </c>
      <c r="U39" s="138">
        <v>2.0216335301670605E-3</v>
      </c>
      <c r="V39" s="138">
        <v>0.33026112167897559</v>
      </c>
      <c r="W39" s="138">
        <v>9.7193404596301214E-2</v>
      </c>
      <c r="X39" s="138">
        <v>1.9110606769760126E-2</v>
      </c>
      <c r="Y39" s="138">
        <v>0.10681297087093983</v>
      </c>
      <c r="Z39" s="138">
        <v>1.4411331519035158E-2</v>
      </c>
      <c r="AA39" s="138">
        <v>1.2409164099195394E-2</v>
      </c>
      <c r="AB39" s="138">
        <v>0.1527440732589305</v>
      </c>
      <c r="AC39" s="138">
        <v>3.9517302424675613E-3</v>
      </c>
      <c r="AD39" s="138">
        <v>7.0354451641687086E-3</v>
      </c>
      <c r="AE39" s="55"/>
      <c r="AF39" s="147">
        <v>9528.1099391570679</v>
      </c>
      <c r="AG39" s="147">
        <v>41.359363611428577</v>
      </c>
      <c r="AH39" s="147">
        <v>15060.366249308367</v>
      </c>
      <c r="AI39" s="147">
        <v>502.63559873387339</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7.6175491227842365</v>
      </c>
      <c r="F41" s="138">
        <v>13.17098509344158</v>
      </c>
      <c r="G41" s="138">
        <v>9.2883157433441443</v>
      </c>
      <c r="H41" s="138">
        <v>0.10718925975805084</v>
      </c>
      <c r="I41" s="138">
        <v>8.5683915439823899</v>
      </c>
      <c r="J41" s="138">
        <v>8.5805155955443588</v>
      </c>
      <c r="K41" s="138">
        <v>9.2742013093478111</v>
      </c>
      <c r="L41" s="138">
        <v>0.74004856150685228</v>
      </c>
      <c r="M41" s="138">
        <v>109.69919509142457</v>
      </c>
      <c r="N41" s="138">
        <v>2.15315087645109</v>
      </c>
      <c r="O41" s="138">
        <v>2.9302855954967365E-2</v>
      </c>
      <c r="P41" s="138">
        <v>9.1744023256042292E-2</v>
      </c>
      <c r="Q41" s="138">
        <v>3.5931550684746835E-2</v>
      </c>
      <c r="R41" s="138">
        <v>0.25140386972583229</v>
      </c>
      <c r="S41" s="138">
        <v>0.43986281138668226</v>
      </c>
      <c r="T41" s="138">
        <v>0.214798039504458</v>
      </c>
      <c r="U41" s="138">
        <v>2.5475322791538866</v>
      </c>
      <c r="V41" s="138">
        <v>4.8454594427690045</v>
      </c>
      <c r="W41" s="138">
        <v>15.239935971113685</v>
      </c>
      <c r="X41" s="138">
        <v>3.4285431096643881</v>
      </c>
      <c r="Y41" s="138">
        <v>5.5587621322533716</v>
      </c>
      <c r="Z41" s="138">
        <v>2.5623623504103676</v>
      </c>
      <c r="AA41" s="138">
        <v>2.0803588413174801</v>
      </c>
      <c r="AB41" s="138">
        <v>13.630026433645607</v>
      </c>
      <c r="AC41" s="138">
        <v>1.8753109533239779E-2</v>
      </c>
      <c r="AD41" s="138">
        <v>3.6075761710804177</v>
      </c>
      <c r="AE41" s="55"/>
      <c r="AF41" s="147">
        <v>68711.662481717125</v>
      </c>
      <c r="AG41" s="147">
        <v>21220.785810902082</v>
      </c>
      <c r="AH41" s="147">
        <v>29714.918283854491</v>
      </c>
      <c r="AI41" s="147">
        <v>1119.2444660960975</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9.2901553149578112E-2</v>
      </c>
      <c r="F43" s="138">
        <v>9.2901553149578094E-3</v>
      </c>
      <c r="G43" s="138">
        <v>3.3165854474399382E-2</v>
      </c>
      <c r="H43" s="138" t="s">
        <v>444</v>
      </c>
      <c r="I43" s="138">
        <v>1.5328756269680386E-2</v>
      </c>
      <c r="J43" s="138">
        <v>1.997383392715929E-2</v>
      </c>
      <c r="K43" s="138">
        <v>2.5547927116133975E-2</v>
      </c>
      <c r="L43" s="138">
        <v>8.5841035110210181E-3</v>
      </c>
      <c r="M43" s="138">
        <v>3.7160621259831238E-2</v>
      </c>
      <c r="N43" s="138">
        <v>1.4864248503932496E-2</v>
      </c>
      <c r="O43" s="138">
        <v>2.7870465944873429E-4</v>
      </c>
      <c r="P43" s="138">
        <v>9.2901553149578114E-5</v>
      </c>
      <c r="Q43" s="138">
        <v>9.2901553149578103E-4</v>
      </c>
      <c r="R43" s="138">
        <v>1.1891398803145999E-2</v>
      </c>
      <c r="S43" s="138">
        <v>6.6889118267696238E-3</v>
      </c>
      <c r="T43" s="138">
        <v>0.24154403818890305</v>
      </c>
      <c r="U43" s="138">
        <v>9.2901553149578114E-5</v>
      </c>
      <c r="V43" s="138">
        <v>7.4321242519662482E-3</v>
      </c>
      <c r="W43" s="138">
        <v>5.5740931889746862E-3</v>
      </c>
      <c r="X43" s="138">
        <v>1.7651295098419838E-3</v>
      </c>
      <c r="Y43" s="138">
        <v>1.3935232972436715E-2</v>
      </c>
      <c r="Z43" s="138">
        <v>1.5793264035428279E-3</v>
      </c>
      <c r="AA43" s="138">
        <v>1.3935232972436715E-3</v>
      </c>
      <c r="AB43" s="138">
        <v>1.8673212183065196E-2</v>
      </c>
      <c r="AC43" s="138">
        <v>2.0438341692907182E-4</v>
      </c>
      <c r="AD43" s="138">
        <v>1.2077201909445154E-7</v>
      </c>
      <c r="AE43" s="55"/>
      <c r="AF43" s="147">
        <v>929.01553149578103</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5.470475992261</v>
      </c>
      <c r="F44" s="138">
        <v>0.52876568847566685</v>
      </c>
      <c r="G44" s="138">
        <v>0.29849269026959452</v>
      </c>
      <c r="H44" s="138">
        <v>1.519217033550059E-3</v>
      </c>
      <c r="I44" s="138">
        <v>0.27353694246253213</v>
      </c>
      <c r="J44" s="138">
        <v>0.27353694246253213</v>
      </c>
      <c r="K44" s="138">
        <v>0.27353694246253213</v>
      </c>
      <c r="L44" s="138">
        <v>0.153180687779018</v>
      </c>
      <c r="M44" s="138">
        <v>1.8651592650419433</v>
      </c>
      <c r="N44" s="138" t="s">
        <v>444</v>
      </c>
      <c r="O44" s="138">
        <v>1.9306109130015619E-3</v>
      </c>
      <c r="P44" s="138" t="s">
        <v>444</v>
      </c>
      <c r="Q44" s="138" t="s">
        <v>444</v>
      </c>
      <c r="R44" s="138">
        <v>9.6530545650078091E-3</v>
      </c>
      <c r="S44" s="138">
        <v>0.32820385521026546</v>
      </c>
      <c r="T44" s="138">
        <v>1.3514276391010932E-2</v>
      </c>
      <c r="U44" s="138">
        <v>1.9306109130015619E-3</v>
      </c>
      <c r="V44" s="138">
        <v>0.19306109130015617</v>
      </c>
      <c r="W44" s="138" t="s">
        <v>444</v>
      </c>
      <c r="X44" s="138">
        <v>5.7918327390046849E-3</v>
      </c>
      <c r="Y44" s="138">
        <v>9.6530545650078091E-3</v>
      </c>
      <c r="Z44" s="138" t="s">
        <v>444</v>
      </c>
      <c r="AA44" s="138" t="s">
        <v>444</v>
      </c>
      <c r="AB44" s="138">
        <v>1.5444887304012493E-2</v>
      </c>
      <c r="AC44" s="138" t="s">
        <v>429</v>
      </c>
      <c r="AD44" s="138" t="s">
        <v>429</v>
      </c>
      <c r="AE44" s="55"/>
      <c r="AF44" s="147">
        <v>8361.1397834620293</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1.7145927911021086</v>
      </c>
      <c r="F45" s="138">
        <v>4.1558689535023403E-2</v>
      </c>
      <c r="G45" s="138">
        <v>3.6716623767260474E-2</v>
      </c>
      <c r="H45" s="138" t="s">
        <v>444</v>
      </c>
      <c r="I45" s="138">
        <v>2.5410170172842878E-2</v>
      </c>
      <c r="J45" s="138">
        <v>2.5410170172842878E-2</v>
      </c>
      <c r="K45" s="138">
        <v>2.5410170172842878E-2</v>
      </c>
      <c r="L45" s="138">
        <v>7.877152753581293E-3</v>
      </c>
      <c r="M45" s="138">
        <v>9.1191638751137047E-2</v>
      </c>
      <c r="N45" s="138">
        <v>3.0872169368874533E-3</v>
      </c>
      <c r="O45" s="138">
        <v>2.3747822591441947E-4</v>
      </c>
      <c r="P45" s="138">
        <v>7.1243467774325829E-4</v>
      </c>
      <c r="Q45" s="138">
        <v>9.499129036576779E-4</v>
      </c>
      <c r="R45" s="138">
        <v>1.1873911295720973E-3</v>
      </c>
      <c r="S45" s="138">
        <v>2.0898083880468914E-2</v>
      </c>
      <c r="T45" s="138">
        <v>2.3747822591441946E-2</v>
      </c>
      <c r="U45" s="138">
        <v>2.3747822591441946E-3</v>
      </c>
      <c r="V45" s="138">
        <v>2.8497387109730331E-2</v>
      </c>
      <c r="W45" s="138">
        <v>3.0872169368874533E-3</v>
      </c>
      <c r="X45" s="138">
        <v>4.7495645182883896E-5</v>
      </c>
      <c r="Y45" s="138">
        <v>2.3747822591441947E-4</v>
      </c>
      <c r="Z45" s="138">
        <v>2.3747822591441947E-4</v>
      </c>
      <c r="AA45" s="138">
        <v>2.3747822591441948E-5</v>
      </c>
      <c r="AB45" s="138">
        <v>5.4619991960316481E-4</v>
      </c>
      <c r="AC45" s="138">
        <v>1.8998258073153558E-3</v>
      </c>
      <c r="AD45" s="138">
        <v>9.0241725847479395E-4</v>
      </c>
      <c r="AE45" s="55"/>
      <c r="AF45" s="147">
        <v>1028.4768562257834</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1.3183865845719366E-2</v>
      </c>
      <c r="J48" s="138">
        <v>0.13183865845719367</v>
      </c>
      <c r="K48" s="138">
        <v>0.32959664614298417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2.6590910000000001</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2.9052986339999998</v>
      </c>
      <c r="AL52" s="45" t="s">
        <v>132</v>
      </c>
    </row>
    <row r="53" spans="1:38" s="2" customFormat="1" ht="26.25" customHeight="1" thickBot="1" x14ac:dyDescent="0.3">
      <c r="A53" s="65" t="s">
        <v>119</v>
      </c>
      <c r="B53" s="69" t="s">
        <v>133</v>
      </c>
      <c r="C53" s="71" t="s">
        <v>134</v>
      </c>
      <c r="D53" s="68"/>
      <c r="E53" s="138" t="s">
        <v>428</v>
      </c>
      <c r="F53" s="138">
        <v>3.1457051476771669</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1.3874608698012334</v>
      </c>
      <c r="AL53" s="45" t="s">
        <v>135</v>
      </c>
    </row>
    <row r="54" spans="1:38" s="2" customFormat="1" ht="37.5" customHeight="1" thickBot="1" x14ac:dyDescent="0.3">
      <c r="A54" s="65" t="s">
        <v>119</v>
      </c>
      <c r="B54" s="69" t="s">
        <v>136</v>
      </c>
      <c r="C54" s="71" t="s">
        <v>137</v>
      </c>
      <c r="D54" s="68"/>
      <c r="E54" s="138" t="s">
        <v>428</v>
      </c>
      <c r="F54" s="138">
        <v>0.41824418893090659</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0.26695135915512563</v>
      </c>
      <c r="J57" s="138">
        <v>0.4805124464792262</v>
      </c>
      <c r="K57" s="138">
        <v>0.53390271831025127</v>
      </c>
      <c r="L57" s="138">
        <v>8.008540774653768E-3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2053.4719935009666</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7.5790365634799996E-3</v>
      </c>
      <c r="J58" s="138">
        <v>5.0526910423199997E-2</v>
      </c>
      <c r="K58" s="138">
        <v>0.10105382084639999</v>
      </c>
      <c r="L58" s="138">
        <v>3.4863568192008005E-5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252.63455211600001</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0.21301470794117647</v>
      </c>
      <c r="J60" s="138">
        <v>1.7647470794117648</v>
      </c>
      <c r="K60" s="138">
        <v>5.5079600419999997</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75.957527588235294</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0.37329748887770531</v>
      </c>
      <c r="J61" s="138">
        <v>3.7329748887770515</v>
      </c>
      <c r="K61" s="138">
        <v>12.491792464739158</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10418927.901124852</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2.5354516552941178E-8</v>
      </c>
      <c r="J62" s="138">
        <v>2.5354516552941177E-7</v>
      </c>
      <c r="K62" s="138">
        <v>5.0709033105882353E-7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42.257527588235298</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1.7840838000000001E-2</v>
      </c>
      <c r="X63" s="138">
        <v>1.2709799999999999E-2</v>
      </c>
      <c r="Y63" s="138" t="s">
        <v>428</v>
      </c>
      <c r="Z63" s="138">
        <v>2.1137E-3</v>
      </c>
      <c r="AA63" s="138" t="s">
        <v>428</v>
      </c>
      <c r="AB63" s="138">
        <v>1.4823499999999998E-2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0.17699999999999999</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5.6952959999999999E-3</v>
      </c>
      <c r="J71" s="138">
        <v>4.5562367999999999E-2</v>
      </c>
      <c r="K71" s="138">
        <v>0.14238239999999999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7.6888800000000012E-4</v>
      </c>
      <c r="J73" s="138">
        <v>1.0892580000000001E-3</v>
      </c>
      <c r="K73" s="138">
        <v>1.28148E-3</v>
      </c>
      <c r="L73" s="138" t="s">
        <v>428</v>
      </c>
      <c r="M73" s="138" t="s">
        <v>428</v>
      </c>
      <c r="N73" s="138">
        <v>3.5256588235294116E-2</v>
      </c>
      <c r="O73" s="138">
        <v>7.5984614379084967E-3</v>
      </c>
      <c r="P73" s="138" t="s">
        <v>428</v>
      </c>
      <c r="Q73" s="138">
        <v>1.1752745098039215E-3</v>
      </c>
      <c r="R73" s="138">
        <v>4.3093398692810462E-3</v>
      </c>
      <c r="S73" s="138" t="s">
        <v>428</v>
      </c>
      <c r="T73" s="138">
        <v>1.9587908496732026E-3</v>
      </c>
      <c r="U73" s="138" t="s">
        <v>428</v>
      </c>
      <c r="V73" s="138">
        <v>4.0787908496732028E-2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t="s">
        <v>430</v>
      </c>
      <c r="O80" s="138" t="s">
        <v>430</v>
      </c>
      <c r="P80" s="138" t="s">
        <v>428</v>
      </c>
      <c r="Q80" s="138" t="s">
        <v>428</v>
      </c>
      <c r="R80" s="138" t="s">
        <v>428</v>
      </c>
      <c r="S80" s="138" t="s">
        <v>428</v>
      </c>
      <c r="T80" s="138" t="s">
        <v>428</v>
      </c>
      <c r="U80" s="138" t="s">
        <v>428</v>
      </c>
      <c r="V80" s="138">
        <v>3.0999999999999999E-3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10.298402800000003</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4554.8</v>
      </c>
      <c r="AL82" s="45" t="s">
        <v>219</v>
      </c>
    </row>
    <row r="83" spans="1:38" s="2" customFormat="1" ht="26.25" customHeight="1" thickBot="1" x14ac:dyDescent="0.3">
      <c r="A83" s="65" t="s">
        <v>53</v>
      </c>
      <c r="B83" s="76" t="s">
        <v>211</v>
      </c>
      <c r="C83" s="77" t="s">
        <v>212</v>
      </c>
      <c r="D83" s="67"/>
      <c r="E83" s="138" t="s">
        <v>444</v>
      </c>
      <c r="F83" s="138">
        <v>3.6799999999999999E-2</v>
      </c>
      <c r="G83" s="138" t="s">
        <v>444</v>
      </c>
      <c r="H83" s="138" t="s">
        <v>428</v>
      </c>
      <c r="I83" s="138">
        <v>0.23</v>
      </c>
      <c r="J83" s="138">
        <v>4.5999999999999996</v>
      </c>
      <c r="K83" s="138">
        <v>34.5</v>
      </c>
      <c r="L83" s="138">
        <v>1.311E-2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2.2999999999999998</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3.3746220503929369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0.75427140686686522</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1.6397204497105768</v>
      </c>
      <c r="AL86" s="45" t="s">
        <v>219</v>
      </c>
    </row>
    <row r="87" spans="1:38" s="2" customFormat="1" ht="26.25" customHeight="1" thickBot="1" x14ac:dyDescent="0.3">
      <c r="A87" s="65" t="s">
        <v>208</v>
      </c>
      <c r="B87" s="71" t="s">
        <v>220</v>
      </c>
      <c r="C87" s="75" t="s">
        <v>221</v>
      </c>
      <c r="D87" s="67"/>
      <c r="E87" s="138" t="s">
        <v>428</v>
      </c>
      <c r="F87" s="138">
        <v>5.3367310024411252E-2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8.5272550289423502E-2</v>
      </c>
      <c r="AL87" s="45" t="s">
        <v>219</v>
      </c>
    </row>
    <row r="88" spans="1:38" s="2" customFormat="1" ht="26.25" customHeight="1" thickBot="1" x14ac:dyDescent="0.3">
      <c r="A88" s="65" t="s">
        <v>208</v>
      </c>
      <c r="B88" s="71" t="s">
        <v>222</v>
      </c>
      <c r="C88" s="75" t="s">
        <v>223</v>
      </c>
      <c r="D88" s="67"/>
      <c r="E88" s="138" t="s">
        <v>444</v>
      </c>
      <c r="F88" s="138">
        <v>0.75148788436679559</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1.8652219999999999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1.9071128049999999</v>
      </c>
      <c r="G90" s="138" t="s">
        <v>428</v>
      </c>
      <c r="H90" s="138" t="s">
        <v>428</v>
      </c>
      <c r="I90" s="138">
        <v>1.686E-2</v>
      </c>
      <c r="J90" s="138">
        <v>2.529E-2</v>
      </c>
      <c r="K90" s="138">
        <v>3.0910000000000003E-2</v>
      </c>
      <c r="L90" s="138" t="s">
        <v>428</v>
      </c>
      <c r="M90" s="138" t="s">
        <v>428</v>
      </c>
      <c r="N90" s="138">
        <v>2.4583928446409575E-4</v>
      </c>
      <c r="O90" s="138">
        <v>3.3765877625189032E-2</v>
      </c>
      <c r="P90" s="138" t="s">
        <v>430</v>
      </c>
      <c r="Q90" s="138" t="s">
        <v>430</v>
      </c>
      <c r="R90" s="138">
        <v>0.14217211631658561</v>
      </c>
      <c r="S90" s="138">
        <v>5.7609326299116432</v>
      </c>
      <c r="T90" s="138">
        <v>0.23613899944457895</v>
      </c>
      <c r="U90" s="138">
        <v>3.3617781670692633E-2</v>
      </c>
      <c r="V90" s="138">
        <v>3.3336399357149391</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28.1</v>
      </c>
      <c r="AL90" s="148" t="s">
        <v>439</v>
      </c>
    </row>
    <row r="91" spans="1:38" s="2" customFormat="1" ht="26.25" customHeight="1" thickBot="1" x14ac:dyDescent="0.3">
      <c r="A91" s="65" t="s">
        <v>208</v>
      </c>
      <c r="B91" s="69" t="s">
        <v>404</v>
      </c>
      <c r="C91" s="71" t="s">
        <v>228</v>
      </c>
      <c r="D91" s="67"/>
      <c r="E91" s="138">
        <v>9.0802571621171942E-3</v>
      </c>
      <c r="F91" s="138">
        <v>2.4383907173999998E-2</v>
      </c>
      <c r="G91" s="138">
        <v>1.3778090382280149E-4</v>
      </c>
      <c r="H91" s="138">
        <v>2.0907689002499997E-2</v>
      </c>
      <c r="I91" s="138">
        <v>0.1383955775044888</v>
      </c>
      <c r="J91" s="138">
        <v>0.14058456020826962</v>
      </c>
      <c r="K91" s="138">
        <v>0.14103668231319808</v>
      </c>
      <c r="L91" s="138">
        <v>5.4410371379999996E-2</v>
      </c>
      <c r="M91" s="138">
        <v>0.27791985711822281</v>
      </c>
      <c r="N91" s="138">
        <v>3.5768287614925946E-2</v>
      </c>
      <c r="O91" s="138">
        <v>2.7272707457436339E-2</v>
      </c>
      <c r="P91" s="138">
        <v>2.6005005026157898E-6</v>
      </c>
      <c r="Q91" s="138">
        <v>6.0678345061035095E-5</v>
      </c>
      <c r="R91" s="138">
        <v>7.1171592703168983E-4</v>
      </c>
      <c r="S91" s="138">
        <v>4.746171592090194E-2</v>
      </c>
      <c r="T91" s="138">
        <v>1.4971277320060941E-2</v>
      </c>
      <c r="U91" s="138" t="s">
        <v>444</v>
      </c>
      <c r="V91" s="138">
        <v>2.5464524962194826E-2</v>
      </c>
      <c r="W91" s="138">
        <v>5.0379973500000008E-4</v>
      </c>
      <c r="X91" s="138">
        <v>5.29209270585E-3</v>
      </c>
      <c r="Y91" s="138">
        <v>2.6156848807499999E-3</v>
      </c>
      <c r="Z91" s="138">
        <v>2.6156848807499999E-3</v>
      </c>
      <c r="AA91" s="138">
        <v>2.6156848807499999E-3</v>
      </c>
      <c r="AB91" s="138">
        <v>1.3139147348100001E-2</v>
      </c>
      <c r="AC91" s="138" t="s">
        <v>444</v>
      </c>
      <c r="AD91" s="138" t="s">
        <v>444</v>
      </c>
      <c r="AE91" s="55"/>
      <c r="AF91" s="147" t="s">
        <v>428</v>
      </c>
      <c r="AG91" s="147" t="s">
        <v>428</v>
      </c>
      <c r="AH91" s="147" t="s">
        <v>428</v>
      </c>
      <c r="AI91" s="147" t="s">
        <v>428</v>
      </c>
      <c r="AJ91" s="147" t="s">
        <v>428</v>
      </c>
      <c r="AK91" s="147">
        <v>5037.9973499999996</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18.198349178421253</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6.2502737293321064E-7</v>
      </c>
      <c r="X98" s="138" t="s">
        <v>428</v>
      </c>
      <c r="Y98" s="138" t="s">
        <v>428</v>
      </c>
      <c r="Z98" s="138" t="s">
        <v>428</v>
      </c>
      <c r="AA98" s="138" t="s">
        <v>428</v>
      </c>
      <c r="AB98" s="138" t="s">
        <v>428</v>
      </c>
      <c r="AC98" s="138" t="s">
        <v>428</v>
      </c>
      <c r="AD98" s="138">
        <v>7.48535775967917E-3</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3.8566228597892466E-2</v>
      </c>
      <c r="F99" s="138">
        <v>7.9257164743549691</v>
      </c>
      <c r="G99" s="138" t="s">
        <v>428</v>
      </c>
      <c r="H99" s="138">
        <v>10.448657983352657</v>
      </c>
      <c r="I99" s="138">
        <v>0.18538843841485583</v>
      </c>
      <c r="J99" s="138">
        <v>0.28457754479458924</v>
      </c>
      <c r="K99" s="138">
        <v>0.5423427595880973</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1038.8810000000001</v>
      </c>
      <c r="AL99" s="45" t="s">
        <v>245</v>
      </c>
    </row>
    <row r="100" spans="1:38" s="2" customFormat="1" ht="26.25" customHeight="1" thickBot="1" x14ac:dyDescent="0.3">
      <c r="A100" s="65" t="s">
        <v>243</v>
      </c>
      <c r="B100" s="65" t="s">
        <v>246</v>
      </c>
      <c r="C100" s="66" t="s">
        <v>408</v>
      </c>
      <c r="D100" s="79"/>
      <c r="E100" s="138">
        <v>0.59575296143537559</v>
      </c>
      <c r="F100" s="138">
        <v>25.007162329182179</v>
      </c>
      <c r="G100" s="138" t="s">
        <v>428</v>
      </c>
      <c r="H100" s="138">
        <v>32.127258975417575</v>
      </c>
      <c r="I100" s="138">
        <v>0.41883748870781545</v>
      </c>
      <c r="J100" s="138">
        <v>0.63763464148245808</v>
      </c>
      <c r="K100" s="138">
        <v>0.9947828786855224</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5506.954999999999</v>
      </c>
      <c r="AL100" s="45" t="s">
        <v>245</v>
      </c>
    </row>
    <row r="101" spans="1:38" s="2" customFormat="1" ht="26.25" customHeight="1" thickBot="1" x14ac:dyDescent="0.3">
      <c r="A101" s="65" t="s">
        <v>243</v>
      </c>
      <c r="B101" s="65" t="s">
        <v>247</v>
      </c>
      <c r="C101" s="66" t="s">
        <v>248</v>
      </c>
      <c r="D101" s="79"/>
      <c r="E101" s="138">
        <v>4.131186665882608E-2</v>
      </c>
      <c r="F101" s="138">
        <v>0.17685762792227733</v>
      </c>
      <c r="G101" s="138" t="s">
        <v>428</v>
      </c>
      <c r="H101" s="138">
        <v>0.82500388207154829</v>
      </c>
      <c r="I101" s="138">
        <v>6.6932332359120085E-3</v>
      </c>
      <c r="J101" s="138">
        <v>2.2048297718298381E-2</v>
      </c>
      <c r="K101" s="138">
        <v>5.5120744295745955E-2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4328.1230000000005</v>
      </c>
      <c r="AL101" s="45" t="s">
        <v>245</v>
      </c>
    </row>
    <row r="102" spans="1:38" s="2" customFormat="1" ht="26.25" customHeight="1" thickBot="1" x14ac:dyDescent="0.3">
      <c r="A102" s="65" t="s">
        <v>243</v>
      </c>
      <c r="B102" s="65" t="s">
        <v>249</v>
      </c>
      <c r="C102" s="66" t="s">
        <v>386</v>
      </c>
      <c r="D102" s="79"/>
      <c r="E102" s="138">
        <v>2.2797320441571437E-3</v>
      </c>
      <c r="F102" s="138">
        <v>1.0974425118303517</v>
      </c>
      <c r="G102" s="138" t="s">
        <v>428</v>
      </c>
      <c r="H102" s="138">
        <v>4.5410665443452274</v>
      </c>
      <c r="I102" s="138">
        <v>7.9343000000000018E-3</v>
      </c>
      <c r="J102" s="138">
        <v>0.17882750000000003</v>
      </c>
      <c r="K102" s="138">
        <v>1.2202605000000002</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1508.3500000000001</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1.2509280782042297E-3</v>
      </c>
      <c r="F104" s="138">
        <v>1.667881049386285E-3</v>
      </c>
      <c r="G104" s="138" t="s">
        <v>428</v>
      </c>
      <c r="H104" s="138">
        <v>1.7119185280000174E-2</v>
      </c>
      <c r="I104" s="138">
        <v>1.9336098082191785E-5</v>
      </c>
      <c r="J104" s="138">
        <v>6.369538191780823E-5</v>
      </c>
      <c r="K104" s="138">
        <v>1.5923845479452056E-4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10.5</v>
      </c>
      <c r="AL104" s="45" t="s">
        <v>245</v>
      </c>
    </row>
    <row r="105" spans="1:38" s="2" customFormat="1" ht="26.25" customHeight="1" thickBot="1" x14ac:dyDescent="0.3">
      <c r="A105" s="65" t="s">
        <v>243</v>
      </c>
      <c r="B105" s="65" t="s">
        <v>254</v>
      </c>
      <c r="C105" s="66" t="s">
        <v>255</v>
      </c>
      <c r="D105" s="79"/>
      <c r="E105" s="138">
        <v>3.864443411164932E-2</v>
      </c>
      <c r="F105" s="138">
        <v>0.1954051514950392</v>
      </c>
      <c r="G105" s="138" t="s">
        <v>428</v>
      </c>
      <c r="H105" s="138">
        <v>0.90538987246985525</v>
      </c>
      <c r="I105" s="138">
        <v>7.3183561643835621E-3</v>
      </c>
      <c r="J105" s="138">
        <v>1.150027397260274E-2</v>
      </c>
      <c r="K105" s="138">
        <v>2.5091506849315062E-2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106</v>
      </c>
      <c r="AL105" s="45" t="s">
        <v>245</v>
      </c>
    </row>
    <row r="106" spans="1:38" s="2" customFormat="1" ht="26.25" customHeight="1" thickBot="1" x14ac:dyDescent="0.3">
      <c r="A106" s="65" t="s">
        <v>243</v>
      </c>
      <c r="B106" s="65" t="s">
        <v>256</v>
      </c>
      <c r="C106" s="66" t="s">
        <v>257</v>
      </c>
      <c r="D106" s="79"/>
      <c r="E106" s="138">
        <v>1.8642790898630132E-3</v>
      </c>
      <c r="F106" s="138">
        <v>7.5392563120355522E-3</v>
      </c>
      <c r="G106" s="138" t="s">
        <v>428</v>
      </c>
      <c r="H106" s="138">
        <v>4.3677684671037179E-2</v>
      </c>
      <c r="I106" s="138">
        <v>3.6986301369863013E-4</v>
      </c>
      <c r="J106" s="138">
        <v>5.9178082191780809E-4</v>
      </c>
      <c r="K106" s="138">
        <v>1.2575342465753424E-3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7.5</v>
      </c>
      <c r="AL106" s="45" t="s">
        <v>245</v>
      </c>
    </row>
    <row r="107" spans="1:38" s="2" customFormat="1" ht="26.25" customHeight="1" thickBot="1" x14ac:dyDescent="0.3">
      <c r="A107" s="65" t="s">
        <v>243</v>
      </c>
      <c r="B107" s="65" t="s">
        <v>258</v>
      </c>
      <c r="C107" s="66" t="s">
        <v>379</v>
      </c>
      <c r="D107" s="79"/>
      <c r="E107" s="138">
        <v>2.3901649035264004E-2</v>
      </c>
      <c r="F107" s="138">
        <v>0.35392499999999999</v>
      </c>
      <c r="G107" s="138" t="s">
        <v>428</v>
      </c>
      <c r="H107" s="138">
        <v>0.29149619801702409</v>
      </c>
      <c r="I107" s="138">
        <v>6.4350000000000006E-3</v>
      </c>
      <c r="J107" s="138">
        <v>8.5800000000000001E-2</v>
      </c>
      <c r="K107" s="138">
        <v>0.40755000000000002</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2145</v>
      </c>
      <c r="AL107" s="45" t="s">
        <v>245</v>
      </c>
    </row>
    <row r="108" spans="1:38" s="2" customFormat="1" ht="26.25" customHeight="1" thickBot="1" x14ac:dyDescent="0.3">
      <c r="A108" s="65" t="s">
        <v>243</v>
      </c>
      <c r="B108" s="65" t="s">
        <v>259</v>
      </c>
      <c r="C108" s="66" t="s">
        <v>380</v>
      </c>
      <c r="D108" s="79"/>
      <c r="E108" s="138">
        <v>7.6698448128000002E-2</v>
      </c>
      <c r="F108" s="138">
        <v>1.2856320000000001</v>
      </c>
      <c r="G108" s="138" t="s">
        <v>428</v>
      </c>
      <c r="H108" s="138">
        <v>1.6038291340799999</v>
      </c>
      <c r="I108" s="138">
        <v>2.3807999999999999E-2</v>
      </c>
      <c r="J108" s="138">
        <v>0.23808000000000001</v>
      </c>
      <c r="K108" s="138">
        <v>0.47616000000000003</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11904</v>
      </c>
      <c r="AL108" s="45" t="s">
        <v>245</v>
      </c>
    </row>
    <row r="109" spans="1:38" s="2" customFormat="1" ht="26.25" customHeight="1" thickBot="1" x14ac:dyDescent="0.3">
      <c r="A109" s="65" t="s">
        <v>243</v>
      </c>
      <c r="B109" s="65" t="s">
        <v>260</v>
      </c>
      <c r="C109" s="66" t="s">
        <v>381</v>
      </c>
      <c r="D109" s="79"/>
      <c r="E109" s="138">
        <v>2.007442944000001E-2</v>
      </c>
      <c r="F109" s="138">
        <v>0.42748380000000002</v>
      </c>
      <c r="G109" s="138" t="s">
        <v>428</v>
      </c>
      <c r="H109" s="138">
        <v>0.57752589312000024</v>
      </c>
      <c r="I109" s="138">
        <v>1.7484000000000003E-2</v>
      </c>
      <c r="J109" s="138">
        <v>9.6162000000000011E-2</v>
      </c>
      <c r="K109" s="138">
        <v>9.6162000000000011E-2</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874.2</v>
      </c>
      <c r="AL109" s="45" t="s">
        <v>245</v>
      </c>
    </row>
    <row r="110" spans="1:38" s="2" customFormat="1" ht="26.25" customHeight="1" thickBot="1" x14ac:dyDescent="0.3">
      <c r="A110" s="65" t="s">
        <v>243</v>
      </c>
      <c r="B110" s="65" t="s">
        <v>261</v>
      </c>
      <c r="C110" s="66" t="s">
        <v>382</v>
      </c>
      <c r="D110" s="79"/>
      <c r="E110" s="138">
        <v>4.0402132634648012E-3</v>
      </c>
      <c r="F110" s="138">
        <v>0.141129801</v>
      </c>
      <c r="G110" s="138" t="s">
        <v>428</v>
      </c>
      <c r="H110" s="138">
        <v>8.4807617136510402E-2</v>
      </c>
      <c r="I110" s="138">
        <v>5.331391999999999E-3</v>
      </c>
      <c r="J110" s="138">
        <v>4.1379759999999995E-2</v>
      </c>
      <c r="K110" s="138">
        <v>4.1379759999999995E-2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288.60899999999998</v>
      </c>
      <c r="AL110" s="45" t="s">
        <v>245</v>
      </c>
    </row>
    <row r="111" spans="1:38" s="2" customFormat="1" ht="26.25" customHeight="1" thickBot="1" x14ac:dyDescent="0.3">
      <c r="A111" s="65" t="s">
        <v>243</v>
      </c>
      <c r="B111" s="65" t="s">
        <v>262</v>
      </c>
      <c r="C111" s="66" t="s">
        <v>376</v>
      </c>
      <c r="D111" s="79"/>
      <c r="E111" s="138">
        <v>1.2350774653425571E-2</v>
      </c>
      <c r="F111" s="138">
        <v>0.35616811000000004</v>
      </c>
      <c r="G111" s="138" t="s">
        <v>428</v>
      </c>
      <c r="H111" s="138">
        <v>0.21320213072046224</v>
      </c>
      <c r="I111" s="138">
        <v>7.7018200000000001E-4</v>
      </c>
      <c r="J111" s="138">
        <v>1.485351E-3</v>
      </c>
      <c r="K111" s="138">
        <v>3.3007799999999997E-3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188.57666666666665</v>
      </c>
      <c r="AL111" s="45" t="s">
        <v>245</v>
      </c>
    </row>
    <row r="112" spans="1:38" s="2" customFormat="1" ht="26.25" customHeight="1" thickBot="1" x14ac:dyDescent="0.3">
      <c r="A112" s="65" t="s">
        <v>263</v>
      </c>
      <c r="B112" s="65" t="s">
        <v>264</v>
      </c>
      <c r="C112" s="66" t="s">
        <v>265</v>
      </c>
      <c r="D112" s="67"/>
      <c r="E112" s="138">
        <v>13.943268876867386</v>
      </c>
      <c r="F112" s="138" t="s">
        <v>428</v>
      </c>
      <c r="G112" s="138" t="s">
        <v>428</v>
      </c>
      <c r="H112" s="138">
        <v>19.525468200000002</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362395300.00000012</v>
      </c>
      <c r="AL112" s="45" t="s">
        <v>418</v>
      </c>
    </row>
    <row r="113" spans="1:38" s="2" customFormat="1" ht="26.25" customHeight="1" thickBot="1" x14ac:dyDescent="0.3">
      <c r="A113" s="65" t="s">
        <v>263</v>
      </c>
      <c r="B113" s="80" t="s">
        <v>266</v>
      </c>
      <c r="C113" s="81" t="s">
        <v>267</v>
      </c>
      <c r="D113" s="67"/>
      <c r="E113" s="138">
        <v>6.0489033657210589</v>
      </c>
      <c r="F113" s="138" t="s">
        <v>429</v>
      </c>
      <c r="G113" s="138" t="s">
        <v>428</v>
      </c>
      <c r="H113" s="138">
        <v>34.72765811896911</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157215.22472598183</v>
      </c>
      <c r="AL113" s="148" t="s">
        <v>435</v>
      </c>
    </row>
    <row r="114" spans="1:38" s="2" customFormat="1" ht="26.25" customHeight="1" thickBot="1" x14ac:dyDescent="0.3">
      <c r="A114" s="65" t="s">
        <v>263</v>
      </c>
      <c r="B114" s="80" t="s">
        <v>268</v>
      </c>
      <c r="C114" s="81" t="s">
        <v>387</v>
      </c>
      <c r="D114" s="67"/>
      <c r="E114" s="138">
        <v>0.1590376638508593</v>
      </c>
      <c r="F114" s="138" t="s">
        <v>444</v>
      </c>
      <c r="G114" s="138" t="s">
        <v>428</v>
      </c>
      <c r="H114" s="138">
        <v>0.53735500000000003</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4133500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9.5415628672729476</v>
      </c>
      <c r="F116" s="138" t="s">
        <v>429</v>
      </c>
      <c r="G116" s="138" t="s">
        <v>428</v>
      </c>
      <c r="H116" s="138">
        <v>11.140923782141339</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247991.88542443895</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4.2198900000000004E-2</v>
      </c>
      <c r="J119" s="138">
        <v>1.054322</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1423.8240000000001</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8.1615999999999998E-3</v>
      </c>
      <c r="J120" s="138">
        <v>5.101E-2</v>
      </c>
      <c r="K120" s="138">
        <v>0.20404</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2040.4</v>
      </c>
      <c r="AL120" s="148" t="s">
        <v>434</v>
      </c>
    </row>
    <row r="121" spans="1:38" s="2" customFormat="1" ht="26.25" customHeight="1" thickBot="1" x14ac:dyDescent="0.3">
      <c r="A121" s="65" t="s">
        <v>263</v>
      </c>
      <c r="B121" s="65" t="s">
        <v>279</v>
      </c>
      <c r="C121" s="71" t="s">
        <v>280</v>
      </c>
      <c r="D121" s="68"/>
      <c r="E121" s="138" t="s">
        <v>444</v>
      </c>
      <c r="F121" s="138">
        <v>4.7501585851054804</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2.1512081666666658</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0.19024709776564439</v>
      </c>
      <c r="G125" s="138" t="s">
        <v>428</v>
      </c>
      <c r="H125" s="138" t="s">
        <v>428</v>
      </c>
      <c r="I125" s="138">
        <v>4.9353655230000011E-5</v>
      </c>
      <c r="J125" s="138">
        <v>3.2752880289000009E-4</v>
      </c>
      <c r="K125" s="138">
        <v>6.9244673853000006E-4</v>
      </c>
      <c r="L125" s="138" t="s">
        <v>444</v>
      </c>
      <c r="M125" s="138" t="s">
        <v>428</v>
      </c>
      <c r="N125" s="138" t="s">
        <v>428</v>
      </c>
      <c r="O125" s="138" t="s">
        <v>428</v>
      </c>
      <c r="P125" s="138">
        <v>2.2003202339589731E-2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1476.85196</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6.8289360000000007E-2</v>
      </c>
      <c r="I126" s="138" t="s">
        <v>444</v>
      </c>
      <c r="J126" s="138" t="s">
        <v>444</v>
      </c>
      <c r="K126" s="138" t="s">
        <v>444</v>
      </c>
      <c r="L126" s="138" t="s">
        <v>444</v>
      </c>
      <c r="M126" s="138">
        <v>0.15934184000000001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6.2576800000000007E-4</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1.5866045014500001E-2</v>
      </c>
      <c r="F129" s="138">
        <v>0.13495256679000001</v>
      </c>
      <c r="G129" s="138">
        <v>8.5713116745000006E-4</v>
      </c>
      <c r="H129" s="138" t="s">
        <v>444</v>
      </c>
      <c r="I129" s="138">
        <v>7.2947333400000009E-5</v>
      </c>
      <c r="J129" s="138">
        <v>1.2765783345E-4</v>
      </c>
      <c r="K129" s="138">
        <v>1.823683335E-4</v>
      </c>
      <c r="L129" s="138">
        <v>2.5531566690000006E-6</v>
      </c>
      <c r="M129" s="138">
        <v>1.2765783345000002E-3</v>
      </c>
      <c r="N129" s="138">
        <v>2.3707883355000004E-2</v>
      </c>
      <c r="O129" s="138">
        <v>1.8236833350000002E-3</v>
      </c>
      <c r="P129" s="138">
        <v>1.0212626676E-3</v>
      </c>
      <c r="Q129" s="138">
        <v>0.65347098929535874</v>
      </c>
      <c r="R129" s="138">
        <v>0.63140655996303341</v>
      </c>
      <c r="S129" s="138">
        <v>0.34836223997960464</v>
      </c>
      <c r="T129" s="138">
        <v>2.5531566690000004E-3</v>
      </c>
      <c r="U129" s="138" t="s">
        <v>430</v>
      </c>
      <c r="V129" s="138" t="s">
        <v>444</v>
      </c>
      <c r="W129" s="138">
        <v>7.1026817756999986E-3</v>
      </c>
      <c r="X129" s="138">
        <v>2.7355250024999999E-6</v>
      </c>
      <c r="Y129" s="138">
        <v>1.1853941677500001E-5</v>
      </c>
      <c r="Z129" s="138">
        <v>1.1853941677500001E-5</v>
      </c>
      <c r="AA129" s="138" t="s">
        <v>444</v>
      </c>
      <c r="AB129" s="138">
        <v>2.6443408357500003E-5</v>
      </c>
      <c r="AC129" s="138">
        <v>9.1184166750000011E-3</v>
      </c>
      <c r="AD129" s="138">
        <v>1.3987651179450002E-2</v>
      </c>
      <c r="AE129" s="55"/>
      <c r="AF129" s="147" t="s">
        <v>428</v>
      </c>
      <c r="AG129" s="147" t="s">
        <v>428</v>
      </c>
      <c r="AH129" s="147" t="s">
        <v>428</v>
      </c>
      <c r="AI129" s="147" t="s">
        <v>428</v>
      </c>
      <c r="AJ129" s="147" t="s">
        <v>428</v>
      </c>
      <c r="AK129" s="147">
        <v>18.236833350000001</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2.5434749999999999E-3</v>
      </c>
      <c r="F133" s="138">
        <v>4.0079E-5</v>
      </c>
      <c r="G133" s="138">
        <v>3.4837900000000001E-4</v>
      </c>
      <c r="H133" s="138" t="s">
        <v>444</v>
      </c>
      <c r="I133" s="138">
        <v>1.069801E-4</v>
      </c>
      <c r="J133" s="138">
        <v>1.069801E-4</v>
      </c>
      <c r="K133" s="138">
        <v>1.1888047999999999E-4</v>
      </c>
      <c r="L133" s="138" t="s">
        <v>444</v>
      </c>
      <c r="M133" s="138">
        <v>4.3162000000000007E-4</v>
      </c>
      <c r="N133" s="138">
        <v>9.2582490000000009E-5</v>
      </c>
      <c r="O133" s="138">
        <v>1.5507489999999999E-5</v>
      </c>
      <c r="P133" s="138">
        <v>4.5936699999999994E-3</v>
      </c>
      <c r="Q133" s="138">
        <v>4.1959629999999999E-5</v>
      </c>
      <c r="R133" s="138">
        <v>4.1805479999999997E-5</v>
      </c>
      <c r="S133" s="138">
        <v>3.8321689999999995E-5</v>
      </c>
      <c r="T133" s="138">
        <v>5.3428389999999991E-5</v>
      </c>
      <c r="U133" s="138">
        <v>6.0981740000000002E-5</v>
      </c>
      <c r="V133" s="138">
        <v>4.9364996000000004E-4</v>
      </c>
      <c r="W133" s="138">
        <v>8.3240999999999998E-5</v>
      </c>
      <c r="X133" s="138">
        <v>4.0695599999999994E-8</v>
      </c>
      <c r="Y133" s="138">
        <v>2.222843E-8</v>
      </c>
      <c r="Z133" s="138">
        <v>1.9854520000000001E-8</v>
      </c>
      <c r="AA133" s="138">
        <v>2.1550169999999999E-8</v>
      </c>
      <c r="AB133" s="138">
        <v>1.0432871999999998E-7</v>
      </c>
      <c r="AC133" s="138">
        <v>4.6244999999999999E-4</v>
      </c>
      <c r="AD133" s="138">
        <v>1.26403E-3</v>
      </c>
      <c r="AE133" s="55"/>
      <c r="AF133" s="147" t="s">
        <v>428</v>
      </c>
      <c r="AG133" s="147" t="s">
        <v>428</v>
      </c>
      <c r="AH133" s="147" t="s">
        <v>428</v>
      </c>
      <c r="AI133" s="147" t="s">
        <v>428</v>
      </c>
      <c r="AJ133" s="147" t="s">
        <v>428</v>
      </c>
      <c r="AK133" s="147">
        <v>3083</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1.1511503999999999</v>
      </c>
      <c r="X135" s="138">
        <v>3.4342653599999995E-4</v>
      </c>
      <c r="Y135" s="138">
        <v>1.5540530399999997E-3</v>
      </c>
      <c r="Z135" s="138">
        <v>1.5540530399999997E-3</v>
      </c>
      <c r="AA135" s="138" t="s">
        <v>444</v>
      </c>
      <c r="AB135" s="138">
        <v>3.4515326159999995E-3</v>
      </c>
      <c r="AC135" s="138" t="s">
        <v>444</v>
      </c>
      <c r="AD135" s="138">
        <v>1.9569556799999999</v>
      </c>
      <c r="AE135" s="55"/>
      <c r="AF135" s="147" t="s">
        <v>428</v>
      </c>
      <c r="AG135" s="147" t="s">
        <v>428</v>
      </c>
      <c r="AH135" s="147" t="s">
        <v>428</v>
      </c>
      <c r="AI135" s="147" t="s">
        <v>428</v>
      </c>
      <c r="AJ135" s="147" t="s">
        <v>428</v>
      </c>
      <c r="AK135" s="147">
        <v>3.8371679999999997</v>
      </c>
      <c r="AL135" s="148" t="s">
        <v>432</v>
      </c>
    </row>
    <row r="136" spans="1:38" s="2" customFormat="1" ht="26.25" customHeight="1" thickBot="1" x14ac:dyDescent="0.3">
      <c r="A136" s="65" t="s">
        <v>288</v>
      </c>
      <c r="B136" s="65" t="s">
        <v>313</v>
      </c>
      <c r="C136" s="66" t="s">
        <v>314</v>
      </c>
      <c r="D136" s="67"/>
      <c r="E136" s="138" t="s">
        <v>428</v>
      </c>
      <c r="F136" s="138">
        <v>5.492246688E-3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0.42821598999999999</v>
      </c>
      <c r="J139" s="138">
        <v>0.42821598999999999</v>
      </c>
      <c r="K139" s="138">
        <v>0.42821598999999999</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5.0095254419396991</v>
      </c>
      <c r="X139" s="138">
        <v>1.35596894933829E-2</v>
      </c>
      <c r="Y139" s="138">
        <v>1.6487401987792458E-2</v>
      </c>
      <c r="Z139" s="138">
        <v>6.2447391462317819E-3</v>
      </c>
      <c r="AA139" s="138">
        <v>9.3350094652163568E-4</v>
      </c>
      <c r="AB139" s="138">
        <v>3.7225331573928773E-2</v>
      </c>
      <c r="AC139" s="138" t="s">
        <v>444</v>
      </c>
      <c r="AD139" s="138">
        <v>6.4263047465144529</v>
      </c>
      <c r="AE139" s="55"/>
      <c r="AF139" s="147" t="s">
        <v>428</v>
      </c>
      <c r="AG139" s="147" t="s">
        <v>428</v>
      </c>
      <c r="AH139" s="147" t="s">
        <v>428</v>
      </c>
      <c r="AI139" s="147" t="s">
        <v>428</v>
      </c>
      <c r="AJ139" s="147" t="s">
        <v>428</v>
      </c>
      <c r="AK139" s="147">
        <v>2.0099999999999998</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118.81076831177475</v>
      </c>
      <c r="F141" s="19">
        <f t="shared" ref="F141:AD141" si="0">SUM(F14:F140)</f>
        <v>114.65442524533954</v>
      </c>
      <c r="G141" s="19">
        <f t="shared" si="0"/>
        <v>27.4194966983193</v>
      </c>
      <c r="H141" s="19">
        <f t="shared" si="0"/>
        <v>119.43110994648042</v>
      </c>
      <c r="I141" s="19">
        <f t="shared" si="0"/>
        <v>15.897686955734034</v>
      </c>
      <c r="J141" s="19">
        <f t="shared" si="0"/>
        <v>28.837822971791987</v>
      </c>
      <c r="K141" s="19">
        <f t="shared" si="0"/>
        <v>74.935183419736916</v>
      </c>
      <c r="L141" s="19">
        <f t="shared" si="0"/>
        <v>2.7337804405768233</v>
      </c>
      <c r="M141" s="19">
        <f t="shared" si="0"/>
        <v>226.22088209801512</v>
      </c>
      <c r="N141" s="19">
        <f t="shared" si="0"/>
        <v>8.8348920328813207</v>
      </c>
      <c r="O141" s="19">
        <f t="shared" si="0"/>
        <v>0.30668588478449943</v>
      </c>
      <c r="P141" s="19">
        <f t="shared" si="0"/>
        <v>0.39483735306726558</v>
      </c>
      <c r="Q141" s="19">
        <f t="shared" si="0"/>
        <v>1.4391921746660457</v>
      </c>
      <c r="R141" s="19">
        <f>SUM(R14:R140)</f>
        <v>3.7191895032210209</v>
      </c>
      <c r="S141" s="19">
        <f t="shared" si="0"/>
        <v>44.323086386888527</v>
      </c>
      <c r="T141" s="19">
        <f t="shared" si="0"/>
        <v>9.6087962162085923</v>
      </c>
      <c r="U141" s="19">
        <f t="shared" si="0"/>
        <v>4.4554080807728873</v>
      </c>
      <c r="V141" s="19">
        <f t="shared" si="0"/>
        <v>26.71275067771607</v>
      </c>
      <c r="W141" s="19">
        <f t="shared" si="0"/>
        <v>24.501634091252853</v>
      </c>
      <c r="X141" s="19">
        <f t="shared" si="0"/>
        <v>3.6478530410803409</v>
      </c>
      <c r="Y141" s="19">
        <f t="shared" si="0"/>
        <v>6.1714270099359387</v>
      </c>
      <c r="Z141" s="19">
        <f t="shared" si="0"/>
        <v>2.7298657455401938</v>
      </c>
      <c r="AA141" s="19">
        <f t="shared" si="0"/>
        <v>2.2027217810964865</v>
      </c>
      <c r="AB141" s="19">
        <f t="shared" si="0"/>
        <v>14.751867577652961</v>
      </c>
      <c r="AC141" s="19">
        <f t="shared" si="0"/>
        <v>2.5971188742273621</v>
      </c>
      <c r="AD141" s="19">
        <f t="shared" si="0"/>
        <v>12.458117848691922</v>
      </c>
      <c r="AE141" s="56"/>
      <c r="AF141" s="145">
        <f>SUM(AF14:AF140)</f>
        <v>283705.85676863143</v>
      </c>
      <c r="AG141" s="145">
        <f t="shared" ref="AG141:AI141" si="1">SUM(AG14:AG140)</f>
        <v>84068.730339133559</v>
      </c>
      <c r="AH141" s="145">
        <f t="shared" si="1"/>
        <v>199771.74074133966</v>
      </c>
      <c r="AI141" s="145">
        <f t="shared" si="1"/>
        <v>12134.363543491934</v>
      </c>
      <c r="AJ141" s="145">
        <f>IF(SUM(AJ14:AJ140)=0, "NA",SUM(AJ14:AJ140))</f>
        <v>358.00399944946065</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9.717549012426046</v>
      </c>
      <c r="F143" s="139">
        <v>4.9177372715153087</v>
      </c>
      <c r="G143" s="139">
        <v>1.8856937574901041E-2</v>
      </c>
      <c r="H143" s="139">
        <v>1.4487270591384567</v>
      </c>
      <c r="I143" s="139">
        <v>0.42625993906126936</v>
      </c>
      <c r="J143" s="139">
        <v>0.42625993906126902</v>
      </c>
      <c r="K143" s="139">
        <v>0.42625993906126936</v>
      </c>
      <c r="L143" s="139">
        <v>0.33751723958735907</v>
      </c>
      <c r="M143" s="139">
        <v>74.717089800547683</v>
      </c>
      <c r="N143" s="139">
        <v>3.7650629091820834E-2</v>
      </c>
      <c r="O143" s="139">
        <v>3.0677692530099417E-4</v>
      </c>
      <c r="P143" s="139">
        <v>1.4989028589998144E-2</v>
      </c>
      <c r="Q143" s="139">
        <v>4.7331924666673021E-4</v>
      </c>
      <c r="R143" s="139">
        <v>1.3307092011102575E-2</v>
      </c>
      <c r="S143" s="139">
        <v>9.3096369641611429E-3</v>
      </c>
      <c r="T143" s="139">
        <v>3.3306267602328412E-3</v>
      </c>
      <c r="U143" s="139">
        <v>3.3308464273147247E-4</v>
      </c>
      <c r="V143" s="139">
        <v>5.57481975736073E-2</v>
      </c>
      <c r="W143" s="139">
        <v>1.0026918</v>
      </c>
      <c r="X143" s="139">
        <v>2.57575006909E-2</v>
      </c>
      <c r="Y143" s="139">
        <v>2.8913107835200003E-2</v>
      </c>
      <c r="Z143" s="139">
        <v>2.2101864891999997E-2</v>
      </c>
      <c r="AA143" s="139">
        <v>2.6338698487999999E-2</v>
      </c>
      <c r="AB143" s="139">
        <v>0.1031111719061</v>
      </c>
      <c r="AC143" s="139">
        <v>1.0026918000000001E-3</v>
      </c>
      <c r="AD143" s="139">
        <v>2.005497E-4</v>
      </c>
      <c r="AE143" s="58"/>
      <c r="AF143" s="144">
        <v>84675.393782706044</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7.2268645316018771</v>
      </c>
      <c r="F144" s="139">
        <v>0.56839271152653781</v>
      </c>
      <c r="G144" s="139">
        <v>8.1607907600597489E-3</v>
      </c>
      <c r="H144" s="139">
        <v>9.3452926509791402E-3</v>
      </c>
      <c r="I144" s="139">
        <v>0.48218000547840001</v>
      </c>
      <c r="J144" s="139">
        <v>0.4821800054783999</v>
      </c>
      <c r="K144" s="139">
        <v>0.48218000547840012</v>
      </c>
      <c r="L144" s="139">
        <v>0.39404098766971846</v>
      </c>
      <c r="M144" s="139">
        <v>2.8332670389717194</v>
      </c>
      <c r="N144" s="139">
        <v>3.2364680185746251E-4</v>
      </c>
      <c r="O144" s="139">
        <v>2.9149752215971222E-5</v>
      </c>
      <c r="P144" s="139">
        <v>3.0689513549213019E-3</v>
      </c>
      <c r="Q144" s="139">
        <v>5.8132125392169248E-5</v>
      </c>
      <c r="R144" s="139">
        <v>4.9090938826979336E-3</v>
      </c>
      <c r="S144" s="139">
        <v>3.2924413883422257E-3</v>
      </c>
      <c r="T144" s="139">
        <v>1.1910969446048273E-4</v>
      </c>
      <c r="U144" s="139">
        <v>5.7964746352396067E-5</v>
      </c>
      <c r="V144" s="139">
        <v>1.0428632972238098E-2</v>
      </c>
      <c r="W144" s="139">
        <v>0.51426709999999998</v>
      </c>
      <c r="X144" s="139">
        <v>1.48292682413E-2</v>
      </c>
      <c r="Y144" s="139">
        <v>1.6619102593600003E-2</v>
      </c>
      <c r="Z144" s="139">
        <v>1.3039095274799999E-2</v>
      </c>
      <c r="AA144" s="139">
        <v>1.3808439306300001E-2</v>
      </c>
      <c r="AB144" s="139">
        <v>5.8295905416000007E-2</v>
      </c>
      <c r="AC144" s="139">
        <v>5.1426710000000004E-4</v>
      </c>
      <c r="AD144" s="139">
        <v>1.029708E-4</v>
      </c>
      <c r="AE144" s="58"/>
      <c r="AF144" s="144">
        <v>24922.615736071606</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21.976567124179827</v>
      </c>
      <c r="F145" s="139">
        <v>0.68247961995478701</v>
      </c>
      <c r="G145" s="139">
        <v>1.1714673101497581E-2</v>
      </c>
      <c r="H145" s="139">
        <v>1.1313653329368059E-2</v>
      </c>
      <c r="I145" s="139">
        <v>0.38464319829694738</v>
      </c>
      <c r="J145" s="139">
        <v>0.3846431982969476</v>
      </c>
      <c r="K145" s="139">
        <v>0.38464319829694738</v>
      </c>
      <c r="L145" s="139">
        <v>0.26095534500448703</v>
      </c>
      <c r="M145" s="139">
        <v>4.5533952471460699</v>
      </c>
      <c r="N145" s="139">
        <v>4.0822908928266028E-4</v>
      </c>
      <c r="O145" s="139">
        <v>4.1478302645807373E-5</v>
      </c>
      <c r="P145" s="139">
        <v>4.3933644238670329E-3</v>
      </c>
      <c r="Q145" s="139">
        <v>8.2929920038906366E-5</v>
      </c>
      <c r="R145" s="139">
        <v>7.043919634787032E-3</v>
      </c>
      <c r="S145" s="139">
        <v>4.7236431003764073E-3</v>
      </c>
      <c r="T145" s="139">
        <v>1.6631348937385518E-4</v>
      </c>
      <c r="U145" s="139">
        <v>8.2903234786198E-5</v>
      </c>
      <c r="V145" s="139">
        <v>1.4921781703934382E-2</v>
      </c>
      <c r="W145" s="139">
        <v>0.2406026</v>
      </c>
      <c r="X145" s="139">
        <v>3.4489404567E-3</v>
      </c>
      <c r="Y145" s="139">
        <v>2.0885250541400002E-2</v>
      </c>
      <c r="Z145" s="139">
        <v>2.3337830421700002E-2</v>
      </c>
      <c r="AA145" s="139">
        <v>5.3650184878000001E-3</v>
      </c>
      <c r="AB145" s="139">
        <v>5.303703990760001E-2</v>
      </c>
      <c r="AC145" s="139">
        <v>2.3676200000000001E-4</v>
      </c>
      <c r="AD145" s="139">
        <v>4.7873400000000001E-5</v>
      </c>
      <c r="AE145" s="58"/>
      <c r="AF145" s="144">
        <v>35734.765186858102</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3.4174981932499592E-2</v>
      </c>
      <c r="F146" s="139">
        <v>0.22896345906932425</v>
      </c>
      <c r="G146" s="139">
        <v>4.2237017841684092E-5</v>
      </c>
      <c r="H146" s="139">
        <v>3.0061188503201621E-4</v>
      </c>
      <c r="I146" s="139">
        <v>5.6153219827040912E-3</v>
      </c>
      <c r="J146" s="139">
        <v>5.6153219827040947E-3</v>
      </c>
      <c r="K146" s="139">
        <v>5.6153219827040921E-3</v>
      </c>
      <c r="L146" s="139">
        <v>7.8867698370306007E-4</v>
      </c>
      <c r="M146" s="139">
        <v>1.4317790769751941</v>
      </c>
      <c r="N146" s="139">
        <v>1.390463714324655E-4</v>
      </c>
      <c r="O146" s="139">
        <v>1.000983132568486E-4</v>
      </c>
      <c r="P146" s="139">
        <v>4.5128576516576759E-5</v>
      </c>
      <c r="Q146" s="139">
        <v>1.5561578109164398E-6</v>
      </c>
      <c r="R146" s="139">
        <v>4.4977773388708793E-4</v>
      </c>
      <c r="S146" s="139">
        <v>1.6924517921820082E-2</v>
      </c>
      <c r="T146" s="139">
        <v>7.047049499496618E-4</v>
      </c>
      <c r="U146" s="139">
        <v>9.9663835736163363E-5</v>
      </c>
      <c r="V146" s="139">
        <v>9.9512663498258509E-3</v>
      </c>
      <c r="W146" s="139">
        <v>3.6455000000000003E-3</v>
      </c>
      <c r="X146" s="139">
        <v>5.08505539E-5</v>
      </c>
      <c r="Y146" s="139">
        <v>7.0610504800000008E-5</v>
      </c>
      <c r="Z146" s="139">
        <v>3.7768055199999995E-5</v>
      </c>
      <c r="AA146" s="139">
        <v>7.9517101099999999E-5</v>
      </c>
      <c r="AB146" s="139">
        <v>2.3874621499999998E-4</v>
      </c>
      <c r="AC146" s="139">
        <v>3.6453999999999999E-6</v>
      </c>
      <c r="AD146" s="139">
        <v>1.7226E-6</v>
      </c>
      <c r="AE146" s="58"/>
      <c r="AF146" s="144">
        <v>230.03261921333723</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2.4836539322943727</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0.56110075778055535</v>
      </c>
      <c r="J148" s="139">
        <v>1.0834504028417311</v>
      </c>
      <c r="K148" s="139">
        <v>1.3835686939294087</v>
      </c>
      <c r="L148" s="139">
        <v>0.12709407394796146</v>
      </c>
      <c r="M148" s="139" t="s">
        <v>428</v>
      </c>
      <c r="N148" s="139">
        <v>4.1738000993688669</v>
      </c>
      <c r="O148" s="139">
        <v>1.8301648126648012E-2</v>
      </c>
      <c r="P148" s="139">
        <v>0</v>
      </c>
      <c r="Q148" s="139">
        <v>4.7720179929132453E-2</v>
      </c>
      <c r="R148" s="139">
        <v>1.5575835963007858</v>
      </c>
      <c r="S148" s="139">
        <v>34.19617079781311</v>
      </c>
      <c r="T148" s="139">
        <v>0.23941649159170472</v>
      </c>
      <c r="U148" s="139">
        <v>2.7671373878588156E-2</v>
      </c>
      <c r="V148" s="139">
        <v>11.113370748600795</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0.2606734887404622</v>
      </c>
      <c r="J149" s="139">
        <v>0.48272868285270787</v>
      </c>
      <c r="K149" s="139">
        <v>0.96545736570541574</v>
      </c>
      <c r="L149" s="139">
        <v>1.0233848076477408E-2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115.17697393442285</v>
      </c>
      <c r="F152" s="13">
        <f t="shared" ref="F152:AD152" si="2">SUM(F$141, F$151, IF(AND(ISNUMBER(SEARCH($B$4,"AT|BE|CH|GB|IE|LT|LU|NL")),SUM(F$143:F$149)&gt;0),SUM(F$143:F$149)-SUM(F$27:F$33),0))</f>
        <v>111.95204184217985</v>
      </c>
      <c r="G152" s="13">
        <f t="shared" si="2"/>
        <v>27.416566379659134</v>
      </c>
      <c r="H152" s="13">
        <f t="shared" si="2"/>
        <v>119.40985933095827</v>
      </c>
      <c r="I152" s="13">
        <f t="shared" si="2"/>
        <v>15.714034829761932</v>
      </c>
      <c r="J152" s="13">
        <f t="shared" si="2"/>
        <v>28.604418360021779</v>
      </c>
      <c r="K152" s="13">
        <f t="shared" si="2"/>
        <v>74.648612724078021</v>
      </c>
      <c r="L152" s="13">
        <f t="shared" si="2"/>
        <v>2.6241155941414469</v>
      </c>
      <c r="M152" s="13">
        <f t="shared" si="2"/>
        <v>224.44270679050607</v>
      </c>
      <c r="N152" s="13">
        <f t="shared" si="2"/>
        <v>8.5596637011225667</v>
      </c>
      <c r="O152" s="13">
        <f t="shared" si="2"/>
        <v>0.30546828867743714</v>
      </c>
      <c r="P152" s="13">
        <f t="shared" si="2"/>
        <v>0.39363872800433575</v>
      </c>
      <c r="Q152" s="13">
        <f t="shared" si="2"/>
        <v>1.4360275227913024</v>
      </c>
      <c r="R152" s="13">
        <f t="shared" si="2"/>
        <v>3.6148844348748295</v>
      </c>
      <c r="S152" s="13">
        <f t="shared" si="2"/>
        <v>42.070910057670218</v>
      </c>
      <c r="T152" s="13">
        <f t="shared" si="2"/>
        <v>9.5929594065050114</v>
      </c>
      <c r="U152" s="13">
        <f t="shared" si="2"/>
        <v>4.4535693709628044</v>
      </c>
      <c r="V152" s="13">
        <f t="shared" si="2"/>
        <v>25.979655848062968</v>
      </c>
      <c r="W152" s="13">
        <f t="shared" si="2"/>
        <v>24.356737491252854</v>
      </c>
      <c r="X152" s="13">
        <f t="shared" si="2"/>
        <v>3.6440872032448408</v>
      </c>
      <c r="Y152" s="13">
        <f t="shared" si="2"/>
        <v>6.1654695422351384</v>
      </c>
      <c r="Z152" s="13">
        <f t="shared" si="2"/>
        <v>2.7244898635522938</v>
      </c>
      <c r="AA152" s="13">
        <f t="shared" si="2"/>
        <v>2.1989658549230864</v>
      </c>
      <c r="AB152" s="13">
        <f t="shared" si="2"/>
        <v>14.733012463955362</v>
      </c>
      <c r="AC152" s="13">
        <f t="shared" si="2"/>
        <v>2.5969743607273621</v>
      </c>
      <c r="AD152" s="13">
        <f t="shared" si="2"/>
        <v>12.458088870491922</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v>-45.495021171631507</v>
      </c>
      <c r="F153" s="140">
        <v>-54.408598472184913</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69.68195276279134</v>
      </c>
      <c r="F154" s="13">
        <f>SUM(F$141, F$153, -1 * IF(OR($B$6=2005,$B$6&gt;=2020),SUM(F$99:F$122),0), IF(AND(ISNUMBER(SEARCH($B$4,"AT|BE|CH|GB|IE|LT|LU|NL")),SUM(F$143:F$149)&gt;0),SUM(F$143:F$149)-SUM(F$27:F$33),0))</f>
        <v>57.543443369994939</v>
      </c>
      <c r="G154" s="13">
        <f>SUM(G$141, G$153, IF(AND(ISNUMBER(SEARCH($B$4,"AT|BE|CH|GB|IE|LT|LU|NL")),SUM(G$143:G$149)&gt;0),SUM(G$143:G$149)-SUM(G$27:G$33),0))</f>
        <v>27.416566379659134</v>
      </c>
      <c r="H154" s="13">
        <f>SUM(H$141, H$153, IF(AND(ISNUMBER(SEARCH($B$4,"AT|BE|CH|GB|IE|LT|LU|NL")),SUM(H$143:H$149)&gt;0),SUM(H$143:H$149)-SUM(H$27:H$33),0))</f>
        <v>119.40985933095827</v>
      </c>
      <c r="I154" s="13">
        <f t="shared" ref="I154:AD154" si="3">SUM(I$141, I$153, IF(AND(ISNUMBER(SEARCH($B$4,"AT|BE|CH|GB|IE|LT|LU|NL")),SUM(I$143:I$149)&gt;0),SUM(I$143:I$149)-SUM(I$27:I$33),0))</f>
        <v>15.714034829761932</v>
      </c>
      <c r="J154" s="13">
        <f t="shared" si="3"/>
        <v>28.604418360021779</v>
      </c>
      <c r="K154" s="13">
        <f t="shared" si="3"/>
        <v>74.648612724078021</v>
      </c>
      <c r="L154" s="13">
        <f t="shared" si="3"/>
        <v>2.6241155941414469</v>
      </c>
      <c r="M154" s="13">
        <f t="shared" si="3"/>
        <v>224.44270679050607</v>
      </c>
      <c r="N154" s="13">
        <f t="shared" si="3"/>
        <v>8.5596637011225667</v>
      </c>
      <c r="O154" s="13">
        <f t="shared" si="3"/>
        <v>0.30546828867743714</v>
      </c>
      <c r="P154" s="13">
        <f t="shared" si="3"/>
        <v>0.39363872800433575</v>
      </c>
      <c r="Q154" s="13">
        <f t="shared" si="3"/>
        <v>1.4360275227913024</v>
      </c>
      <c r="R154" s="13">
        <f t="shared" si="3"/>
        <v>3.6148844348748295</v>
      </c>
      <c r="S154" s="13">
        <f t="shared" si="3"/>
        <v>42.070910057670218</v>
      </c>
      <c r="T154" s="13">
        <f t="shared" si="3"/>
        <v>9.5929594065050114</v>
      </c>
      <c r="U154" s="13">
        <f t="shared" si="3"/>
        <v>4.4535693709628044</v>
      </c>
      <c r="V154" s="13">
        <f t="shared" si="3"/>
        <v>25.979655848062968</v>
      </c>
      <c r="W154" s="13">
        <f t="shared" si="3"/>
        <v>24.356737491252854</v>
      </c>
      <c r="X154" s="13">
        <f t="shared" si="3"/>
        <v>3.6440872032448408</v>
      </c>
      <c r="Y154" s="13">
        <f t="shared" si="3"/>
        <v>6.1654695422351384</v>
      </c>
      <c r="Z154" s="13">
        <f t="shared" si="3"/>
        <v>2.7244898635522938</v>
      </c>
      <c r="AA154" s="13">
        <f t="shared" si="3"/>
        <v>2.1989658549230864</v>
      </c>
      <c r="AB154" s="13">
        <f t="shared" si="3"/>
        <v>14.733012463955362</v>
      </c>
      <c r="AC154" s="13">
        <f t="shared" si="3"/>
        <v>2.5969743607273621</v>
      </c>
      <c r="AD154" s="13">
        <f t="shared" si="3"/>
        <v>12.458088870491922</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8.8409414179719636</v>
      </c>
      <c r="F157" s="141">
        <v>0.34568380041120145</v>
      </c>
      <c r="G157" s="141">
        <v>0.55395285203002287</v>
      </c>
      <c r="H157" s="141" t="s">
        <v>444</v>
      </c>
      <c r="I157" s="141">
        <v>0.10367946926815369</v>
      </c>
      <c r="J157" s="141">
        <v>0.10367946926815369</v>
      </c>
      <c r="K157" s="141">
        <v>0.10367946926815369</v>
      </c>
      <c r="L157" s="141">
        <v>4.976614524871377E-2</v>
      </c>
      <c r="M157" s="141">
        <v>2.8635976100212273</v>
      </c>
      <c r="N157" s="141">
        <v>2.3265790316348419E-3</v>
      </c>
      <c r="O157" s="141">
        <v>1.7449342737261317E-4</v>
      </c>
      <c r="P157" s="141">
        <v>3.4898685474522629E-3</v>
      </c>
      <c r="Q157" s="141">
        <v>8.7246713686306573E-4</v>
      </c>
      <c r="R157" s="141">
        <v>5.8164475790871062E-3</v>
      </c>
      <c r="S157" s="141">
        <v>6.398092336995816E-3</v>
      </c>
      <c r="T157" s="141">
        <v>2.3265790316348423E-4</v>
      </c>
      <c r="U157" s="141">
        <v>3.199046168497908E-3</v>
      </c>
      <c r="V157" s="141">
        <v>0.84338489896763025</v>
      </c>
      <c r="W157" s="141" t="s">
        <v>444</v>
      </c>
      <c r="X157" s="141" t="s">
        <v>444</v>
      </c>
      <c r="Y157" s="141" t="s">
        <v>444</v>
      </c>
      <c r="Z157" s="141" t="s">
        <v>444</v>
      </c>
      <c r="AA157" s="141" t="s">
        <v>444</v>
      </c>
      <c r="AB157" s="141" t="s">
        <v>444</v>
      </c>
      <c r="AC157" s="141" t="s">
        <v>444</v>
      </c>
      <c r="AD157" s="141" t="s">
        <v>444</v>
      </c>
      <c r="AE157" s="58"/>
      <c r="AF157" s="142">
        <v>29082.237895435526</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0.16218062264607302</v>
      </c>
      <c r="F158" s="141">
        <v>5.1946763769984946E-3</v>
      </c>
      <c r="G158" s="141">
        <v>8.0720376175821978E-3</v>
      </c>
      <c r="H158" s="141" t="s">
        <v>444</v>
      </c>
      <c r="I158" s="141">
        <v>9.1329053349870721E-4</v>
      </c>
      <c r="J158" s="141">
        <v>9.1329053349870721E-4</v>
      </c>
      <c r="K158" s="141">
        <v>9.1329053349870721E-4</v>
      </c>
      <c r="L158" s="141">
        <v>4.3837945607937948E-4</v>
      </c>
      <c r="M158" s="141">
        <v>6.1725169252784338E-2</v>
      </c>
      <c r="N158" s="141">
        <v>3.3923613084676451E-5</v>
      </c>
      <c r="O158" s="141">
        <v>2.5442709813507339E-6</v>
      </c>
      <c r="P158" s="141">
        <v>5.0885419627014673E-5</v>
      </c>
      <c r="Q158" s="141">
        <v>1.2721354906753668E-5</v>
      </c>
      <c r="R158" s="141">
        <v>8.4809032711691138E-5</v>
      </c>
      <c r="S158" s="141">
        <v>9.3289935982860249E-5</v>
      </c>
      <c r="T158" s="141">
        <v>3.3923613084676454E-6</v>
      </c>
      <c r="U158" s="141">
        <v>4.6644967991430124E-5</v>
      </c>
      <c r="V158" s="141">
        <v>1.2297309743195215E-2</v>
      </c>
      <c r="W158" s="141" t="s">
        <v>444</v>
      </c>
      <c r="X158" s="141" t="s">
        <v>444</v>
      </c>
      <c r="Y158" s="141" t="s">
        <v>444</v>
      </c>
      <c r="Z158" s="141" t="s">
        <v>444</v>
      </c>
      <c r="AA158" s="141" t="s">
        <v>444</v>
      </c>
      <c r="AB158" s="141" t="s">
        <v>444</v>
      </c>
      <c r="AC158" s="141" t="s">
        <v>444</v>
      </c>
      <c r="AD158" s="141" t="s">
        <v>444</v>
      </c>
      <c r="AE158" s="58"/>
      <c r="AF158" s="143">
        <v>424.04516355845567</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5.4133170637464012</v>
      </c>
      <c r="F159" s="141">
        <v>0.2349274706168672</v>
      </c>
      <c r="G159" s="141">
        <v>1.3207022533141772</v>
      </c>
      <c r="H159" s="141" t="s">
        <v>444</v>
      </c>
      <c r="I159" s="141">
        <v>8.2836109384067796E-2</v>
      </c>
      <c r="J159" s="141">
        <v>9.7401275879039767E-2</v>
      </c>
      <c r="K159" s="141">
        <v>9.7401275879039767E-2</v>
      </c>
      <c r="L159" s="141">
        <v>3.0194395522502328E-2</v>
      </c>
      <c r="M159" s="141">
        <v>0.51571432102401593</v>
      </c>
      <c r="N159" s="141">
        <v>1.963511022473214E-2</v>
      </c>
      <c r="O159" s="141">
        <v>1.7505673199091363E-3</v>
      </c>
      <c r="P159" s="141">
        <v>3.6905694926840939E-3</v>
      </c>
      <c r="Q159" s="141">
        <v>3.0419256285286259E-2</v>
      </c>
      <c r="R159" s="141">
        <v>3.2950389838717051E-2</v>
      </c>
      <c r="S159" s="141">
        <v>0.13414548519720171</v>
      </c>
      <c r="T159" s="141">
        <v>1.3459060822733995</v>
      </c>
      <c r="U159" s="141">
        <v>1.7895956315852189E-2</v>
      </c>
      <c r="V159" s="141">
        <v>0.1632341043777969</v>
      </c>
      <c r="W159" s="141">
        <v>3.095332061079617E-2</v>
      </c>
      <c r="X159" s="141">
        <v>3.8914177565791005E-4</v>
      </c>
      <c r="Y159" s="141">
        <v>2.1408504366699646E-3</v>
      </c>
      <c r="Z159" s="141">
        <v>1.7505673199091363E-3</v>
      </c>
      <c r="AA159" s="141">
        <v>4.482549137234936E-4</v>
      </c>
      <c r="AB159" s="141">
        <v>4.7288144459605051E-3</v>
      </c>
      <c r="AC159" s="141" t="s">
        <v>444</v>
      </c>
      <c r="AD159" s="141">
        <v>2.5932141783639649E-2</v>
      </c>
      <c r="AE159" s="58"/>
      <c r="AF159" s="143">
        <v>5810.2692365751518</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1.5092719198034381</v>
      </c>
      <c r="X163" s="22">
        <v>10.866757822584754</v>
      </c>
      <c r="Y163" s="22">
        <v>7.0935780230761587</v>
      </c>
      <c r="Z163" s="22">
        <v>3.4713254155479074</v>
      </c>
      <c r="AA163" s="22">
        <v>4.0750341834692829</v>
      </c>
      <c r="AB163" s="22">
        <v>25.506695444678108</v>
      </c>
      <c r="AC163" s="22" t="s">
        <v>444</v>
      </c>
      <c r="AD163" s="22">
        <v>0.43768885674299701</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E38A-2464-42AF-9161-C7D7050A2E43}">
  <sheetPr codeName="Sheet23"/>
  <dimension ref="A1:AL170"/>
  <sheetViews>
    <sheetView zoomScale="75" zoomScaleNormal="75" workbookViewId="0">
      <pane xSplit="4" ySplit="13" topLeftCell="E146"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2011</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8.3703291658573065</v>
      </c>
      <c r="F14" s="138">
        <v>0.31032785029789051</v>
      </c>
      <c r="G14" s="138">
        <v>9.7282178768592047</v>
      </c>
      <c r="H14" s="138" t="s">
        <v>444</v>
      </c>
      <c r="I14" s="138">
        <v>0.38208520948648128</v>
      </c>
      <c r="J14" s="138">
        <v>0.57539071066271896</v>
      </c>
      <c r="K14" s="138">
        <v>0.69183027029547284</v>
      </c>
      <c r="L14" s="138">
        <v>6.5585734202648618E-3</v>
      </c>
      <c r="M14" s="138">
        <v>16.048737606969905</v>
      </c>
      <c r="N14" s="138">
        <v>0.61098510408998763</v>
      </c>
      <c r="O14" s="138">
        <v>7.4728751869148291E-2</v>
      </c>
      <c r="P14" s="138">
        <v>0.12338269437091727</v>
      </c>
      <c r="Q14" s="138">
        <v>0.58438993314807819</v>
      </c>
      <c r="R14" s="138">
        <v>0.36793988823089491</v>
      </c>
      <c r="S14" s="138">
        <v>0.35229607464411322</v>
      </c>
      <c r="T14" s="138">
        <v>0.82919295418879113</v>
      </c>
      <c r="U14" s="138">
        <v>1.7788737836007524</v>
      </c>
      <c r="V14" s="138">
        <v>1.2557354652451966</v>
      </c>
      <c r="W14" s="138">
        <v>0.57735173882335411</v>
      </c>
      <c r="X14" s="138">
        <v>1.3197366880780806E-3</v>
      </c>
      <c r="Y14" s="138">
        <v>2.1935617756419913E-3</v>
      </c>
      <c r="Z14" s="138">
        <v>1.7382512679378732E-3</v>
      </c>
      <c r="AA14" s="138">
        <v>1.4252734208617811E-4</v>
      </c>
      <c r="AB14" s="138">
        <v>5.3940770737441225E-3</v>
      </c>
      <c r="AC14" s="138">
        <v>0.40324831436563624</v>
      </c>
      <c r="AD14" s="138">
        <v>4.1498604763618701E-3</v>
      </c>
      <c r="AE14" s="55"/>
      <c r="AF14" s="147">
        <v>2020.7218930861902</v>
      </c>
      <c r="AG14" s="147">
        <v>58028.287574443741</v>
      </c>
      <c r="AH14" s="147">
        <v>96190.860101511513</v>
      </c>
      <c r="AI14" s="147">
        <v>1129.949433183858</v>
      </c>
      <c r="AJ14" s="147">
        <v>173.03171120491945</v>
      </c>
      <c r="AK14" s="147" t="s">
        <v>428</v>
      </c>
      <c r="AL14" s="45" t="s">
        <v>49</v>
      </c>
    </row>
    <row r="15" spans="1:38" s="1" customFormat="1" ht="26.25" customHeight="1" thickBot="1" x14ac:dyDescent="0.3">
      <c r="A15" s="65" t="s">
        <v>53</v>
      </c>
      <c r="B15" s="65" t="s">
        <v>54</v>
      </c>
      <c r="C15" s="66" t="s">
        <v>55</v>
      </c>
      <c r="D15" s="67"/>
      <c r="E15" s="138">
        <v>0.62541999999999998</v>
      </c>
      <c r="F15" s="138">
        <v>1.4427554596255429E-2</v>
      </c>
      <c r="G15" s="138">
        <v>0.89695999999999976</v>
      </c>
      <c r="H15" s="138" t="s">
        <v>444</v>
      </c>
      <c r="I15" s="138">
        <v>3.0644456799351323E-3</v>
      </c>
      <c r="J15" s="138">
        <v>3.1833224482070814E-3</v>
      </c>
      <c r="K15" s="138">
        <v>3.3423483479598126E-3</v>
      </c>
      <c r="L15" s="138">
        <v>5.0317422890990048E-4</v>
      </c>
      <c r="M15" s="138">
        <v>9.2955999999999997E-2</v>
      </c>
      <c r="N15" s="138">
        <v>5.0199677622836635E-3</v>
      </c>
      <c r="O15" s="138">
        <v>6.6187924203599422E-3</v>
      </c>
      <c r="P15" s="138">
        <v>1.438411678594642E-3</v>
      </c>
      <c r="Q15" s="138">
        <v>1.4524326449299127E-3</v>
      </c>
      <c r="R15" s="138">
        <v>2.0081880398471523E-2</v>
      </c>
      <c r="S15" s="138">
        <v>9.9757480831222916E-3</v>
      </c>
      <c r="T15" s="138">
        <v>2.2115456065990486E-2</v>
      </c>
      <c r="U15" s="138">
        <v>5.02900138299852E-3</v>
      </c>
      <c r="V15" s="138">
        <v>5.0948288825603455E-2</v>
      </c>
      <c r="W15" s="138">
        <v>0</v>
      </c>
      <c r="X15" s="138">
        <v>2.0013161749829858E-6</v>
      </c>
      <c r="Y15" s="138">
        <v>3.4103145582669711E-6</v>
      </c>
      <c r="Z15" s="138">
        <v>1.8876390230407532E-6</v>
      </c>
      <c r="AA15" s="138">
        <v>1.8876390230407532E-6</v>
      </c>
      <c r="AB15" s="138">
        <v>9.1869087793314642E-6</v>
      </c>
      <c r="AC15" s="138" t="s">
        <v>428</v>
      </c>
      <c r="AD15" s="138">
        <v>0</v>
      </c>
      <c r="AE15" s="55"/>
      <c r="AF15" s="147">
        <v>3523.4125091054116</v>
      </c>
      <c r="AG15" s="147" t="s">
        <v>430</v>
      </c>
      <c r="AH15" s="147">
        <v>2105.3793463819989</v>
      </c>
      <c r="AI15" s="147" t="s">
        <v>430</v>
      </c>
      <c r="AJ15" s="147" t="s">
        <v>430</v>
      </c>
      <c r="AK15" s="147" t="s">
        <v>428</v>
      </c>
      <c r="AL15" s="45" t="s">
        <v>49</v>
      </c>
    </row>
    <row r="16" spans="1:38" s="1" customFormat="1" ht="26.25" customHeight="1" thickBot="1" x14ac:dyDescent="0.3">
      <c r="A16" s="65" t="s">
        <v>53</v>
      </c>
      <c r="B16" s="65" t="s">
        <v>56</v>
      </c>
      <c r="C16" s="66" t="s">
        <v>57</v>
      </c>
      <c r="D16" s="67"/>
      <c r="E16" s="138">
        <v>0.21088123009942505</v>
      </c>
      <c r="F16" s="138">
        <v>2.5345147917384E-3</v>
      </c>
      <c r="G16" s="138">
        <v>0.25424200644727457</v>
      </c>
      <c r="H16" s="138" t="s">
        <v>444</v>
      </c>
      <c r="I16" s="138">
        <v>4.5129670075328997E-2</v>
      </c>
      <c r="J16" s="138">
        <v>6.4674691052097E-2</v>
      </c>
      <c r="K16" s="138">
        <v>6.7247069216271008E-2</v>
      </c>
      <c r="L16" s="138">
        <v>7.8700355055E-4</v>
      </c>
      <c r="M16" s="138">
        <v>0.48967868199075337</v>
      </c>
      <c r="N16" s="138">
        <v>2.3265061003935737E-2</v>
      </c>
      <c r="O16" s="138">
        <v>1.3160873024052123E-3</v>
      </c>
      <c r="P16" s="138">
        <v>2.4562082640908801E-2</v>
      </c>
      <c r="Q16" s="138">
        <v>9.0260705349610396E-3</v>
      </c>
      <c r="R16" s="138">
        <v>4.9317944786620126E-3</v>
      </c>
      <c r="S16" s="138">
        <v>2.0615957788128889E-2</v>
      </c>
      <c r="T16" s="138">
        <v>9.6478578806740017E-3</v>
      </c>
      <c r="U16" s="138">
        <v>2.3741342284946997E-3</v>
      </c>
      <c r="V16" s="138">
        <v>3.7824551315282319E-2</v>
      </c>
      <c r="W16" s="138">
        <v>2.141091882821124E-2</v>
      </c>
      <c r="X16" s="138">
        <v>2.7680765460674597E-7</v>
      </c>
      <c r="Y16" s="138">
        <v>3.13463093746629E-7</v>
      </c>
      <c r="Z16" s="138">
        <v>3.6066137495011005E-8</v>
      </c>
      <c r="AA16" s="138">
        <v>4.8176285421003005E-8</v>
      </c>
      <c r="AB16" s="138">
        <v>6.7451317126938897E-7</v>
      </c>
      <c r="AC16" s="138">
        <v>4.5614373613688E-9</v>
      </c>
      <c r="AD16" s="138">
        <v>2.6953948044452004E-9</v>
      </c>
      <c r="AE16" s="55"/>
      <c r="AF16" s="147">
        <v>2.34926433</v>
      </c>
      <c r="AG16" s="147">
        <v>818.66697534299999</v>
      </c>
      <c r="AH16" s="147">
        <v>722.19299999999998</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4.4338440941084125E-6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1.5993471855320227</v>
      </c>
      <c r="F18" s="138">
        <v>0.42105766898039099</v>
      </c>
      <c r="G18" s="138">
        <v>2.0757406032772168</v>
      </c>
      <c r="H18" s="138" t="s">
        <v>444</v>
      </c>
      <c r="I18" s="138">
        <v>0.11592000499545878</v>
      </c>
      <c r="J18" s="138">
        <v>0.14690441593082543</v>
      </c>
      <c r="K18" s="138">
        <v>0.1840109269678202</v>
      </c>
      <c r="L18" s="138">
        <v>5.7553128480133359E-2</v>
      </c>
      <c r="M18" s="138">
        <v>0.71578739315557571</v>
      </c>
      <c r="N18" s="138">
        <v>0.10122087266309575</v>
      </c>
      <c r="O18" s="138">
        <v>1.8838996581663589E-3</v>
      </c>
      <c r="P18" s="138">
        <v>9.1696831005142684E-3</v>
      </c>
      <c r="Q18" s="138">
        <v>6.2444922864721255E-3</v>
      </c>
      <c r="R18" s="138">
        <v>7.9132910578096072E-2</v>
      </c>
      <c r="S18" s="138">
        <v>4.4707008854942248E-2</v>
      </c>
      <c r="T18" s="138">
        <v>1.6022357588588279</v>
      </c>
      <c r="U18" s="138">
        <v>6.540718230410446E-4</v>
      </c>
      <c r="V18" s="138">
        <v>5.3259073002823842E-2</v>
      </c>
      <c r="W18" s="138">
        <v>1.2620980454021914E-2</v>
      </c>
      <c r="X18" s="138">
        <v>1.2602189354264029E-2</v>
      </c>
      <c r="Y18" s="138">
        <v>9.3581008733916143E-2</v>
      </c>
      <c r="Z18" s="138">
        <v>1.0940884518969093E-2</v>
      </c>
      <c r="AA18" s="138">
        <v>9.6062593200926527E-3</v>
      </c>
      <c r="AB18" s="138">
        <v>0.12673034192724192</v>
      </c>
      <c r="AC18" s="138" t="s">
        <v>430</v>
      </c>
      <c r="AD18" s="138" t="s">
        <v>430</v>
      </c>
      <c r="AE18" s="55"/>
      <c r="AF18" s="147">
        <v>6204.5956633769874</v>
      </c>
      <c r="AG18" s="147">
        <v>19.679496169788802</v>
      </c>
      <c r="AH18" s="147">
        <v>15508.84337758362</v>
      </c>
      <c r="AI18" s="147" t="s">
        <v>430</v>
      </c>
      <c r="AJ18" s="147" t="s">
        <v>430</v>
      </c>
      <c r="AK18" s="147" t="s">
        <v>428</v>
      </c>
      <c r="AL18" s="45" t="s">
        <v>49</v>
      </c>
    </row>
    <row r="19" spans="1:38" s="2" customFormat="1" ht="26.25" customHeight="1" thickBot="1" x14ac:dyDescent="0.3">
      <c r="A19" s="65" t="s">
        <v>53</v>
      </c>
      <c r="B19" s="65" t="s">
        <v>62</v>
      </c>
      <c r="C19" s="66" t="s">
        <v>63</v>
      </c>
      <c r="D19" s="67"/>
      <c r="E19" s="138">
        <v>0.45638884085470449</v>
      </c>
      <c r="F19" s="138">
        <v>0.11898961123322833</v>
      </c>
      <c r="G19" s="138">
        <v>0.69305004179317653</v>
      </c>
      <c r="H19" s="138">
        <v>2.9694292847999999E-8</v>
      </c>
      <c r="I19" s="138">
        <v>2.4571498617923949E-2</v>
      </c>
      <c r="J19" s="138">
        <v>3.0389489323032235E-2</v>
      </c>
      <c r="K19" s="138">
        <v>3.72846238314146E-2</v>
      </c>
      <c r="L19" s="138">
        <v>5.473190422064852E-3</v>
      </c>
      <c r="M19" s="138">
        <v>0.19943647639987352</v>
      </c>
      <c r="N19" s="138">
        <v>2.1064318527186932E-2</v>
      </c>
      <c r="O19" s="138">
        <v>3.8222842928758484E-4</v>
      </c>
      <c r="P19" s="138">
        <v>2.7746325077305494E-3</v>
      </c>
      <c r="Q19" s="138">
        <v>1.6734022869718812E-3</v>
      </c>
      <c r="R19" s="138">
        <v>1.4736940891237629E-2</v>
      </c>
      <c r="S19" s="138">
        <v>8.4932914274677487E-3</v>
      </c>
      <c r="T19" s="138">
        <v>0.29222962529001106</v>
      </c>
      <c r="U19" s="138">
        <v>4.1989700008565151E-4</v>
      </c>
      <c r="V19" s="138">
        <v>1.6903962473169741E-2</v>
      </c>
      <c r="W19" s="138">
        <v>6.1946041855878735E-3</v>
      </c>
      <c r="X19" s="138">
        <v>3.1691079646716013E-3</v>
      </c>
      <c r="Y19" s="138">
        <v>1.8180217103737954E-2</v>
      </c>
      <c r="Z19" s="138">
        <v>2.4481321399446145E-3</v>
      </c>
      <c r="AA19" s="138">
        <v>2.105192796318477E-3</v>
      </c>
      <c r="AB19" s="138">
        <v>2.5902650004672644E-2</v>
      </c>
      <c r="AC19" s="138">
        <v>1.4119434836296785E-5</v>
      </c>
      <c r="AD19" s="138">
        <v>3.8714579389846028E-3</v>
      </c>
      <c r="AE19" s="55"/>
      <c r="AF19" s="147">
        <v>1234.0763841185162</v>
      </c>
      <c r="AG19" s="147">
        <v>22.773281994027073</v>
      </c>
      <c r="AH19" s="147">
        <v>4485.6457133016802</v>
      </c>
      <c r="AI19" s="147">
        <v>2.4745244039999999E-2</v>
      </c>
      <c r="AJ19" s="147" t="s">
        <v>430</v>
      </c>
      <c r="AK19" s="147" t="s">
        <v>428</v>
      </c>
      <c r="AL19" s="45" t="s">
        <v>49</v>
      </c>
    </row>
    <row r="20" spans="1:38" s="2" customFormat="1" ht="26.25" customHeight="1" thickBot="1" x14ac:dyDescent="0.3">
      <c r="A20" s="65" t="s">
        <v>53</v>
      </c>
      <c r="B20" s="65" t="s">
        <v>64</v>
      </c>
      <c r="C20" s="66" t="s">
        <v>65</v>
      </c>
      <c r="D20" s="67"/>
      <c r="E20" s="138">
        <v>3.7702812381852184E-2</v>
      </c>
      <c r="F20" s="138">
        <v>1.0855140157519545E-2</v>
      </c>
      <c r="G20" s="138">
        <v>1.4666956550095915E-2</v>
      </c>
      <c r="H20" s="138" t="s">
        <v>444</v>
      </c>
      <c r="I20" s="138">
        <v>2.3391777144370126E-3</v>
      </c>
      <c r="J20" s="138">
        <v>2.7158120346959156E-3</v>
      </c>
      <c r="K20" s="138">
        <v>3.1300380869337925E-3</v>
      </c>
      <c r="L20" s="138">
        <v>6.1224741335236049E-4</v>
      </c>
      <c r="M20" s="138">
        <v>2.339386944037954E-2</v>
      </c>
      <c r="N20" s="138">
        <v>2.2543922467039524E-3</v>
      </c>
      <c r="O20" s="138">
        <v>3.5478013968879772E-5</v>
      </c>
      <c r="P20" s="138">
        <v>3.0486221540206113E-4</v>
      </c>
      <c r="Q20" s="138">
        <v>1.3803789522190884E-4</v>
      </c>
      <c r="R20" s="138">
        <v>8.7476118661296135E-4</v>
      </c>
      <c r="S20" s="138">
        <v>5.8849944747165893E-4</v>
      </c>
      <c r="T20" s="138">
        <v>1.5072011471488792E-2</v>
      </c>
      <c r="U20" s="138">
        <v>4.7321106966232844E-5</v>
      </c>
      <c r="V20" s="138">
        <v>2.7439881482781933E-3</v>
      </c>
      <c r="W20" s="138">
        <v>2.0962837354504627E-3</v>
      </c>
      <c r="X20" s="138">
        <v>5.6098797791514783E-4</v>
      </c>
      <c r="Y20" s="138">
        <v>1.4466794642300075E-3</v>
      </c>
      <c r="Z20" s="138">
        <v>3.3301701783085074E-4</v>
      </c>
      <c r="AA20" s="138">
        <v>2.6988900311723557E-4</v>
      </c>
      <c r="AB20" s="138">
        <v>2.6105734630932414E-3</v>
      </c>
      <c r="AC20" s="138">
        <v>6.1567847066158288E-6</v>
      </c>
      <c r="AD20" s="138">
        <v>1.6881506453624046E-3</v>
      </c>
      <c r="AE20" s="55"/>
      <c r="AF20" s="147">
        <v>78.894972017982724</v>
      </c>
      <c r="AG20" s="147">
        <v>9.9302979138964975</v>
      </c>
      <c r="AH20" s="147">
        <v>387.20111338434367</v>
      </c>
      <c r="AI20" s="147" t="s">
        <v>430</v>
      </c>
      <c r="AJ20" s="147" t="s">
        <v>430</v>
      </c>
      <c r="AK20" s="147" t="s">
        <v>428</v>
      </c>
      <c r="AL20" s="45" t="s">
        <v>49</v>
      </c>
    </row>
    <row r="21" spans="1:38" s="2" customFormat="1" ht="26.25" customHeight="1" thickBot="1" x14ac:dyDescent="0.3">
      <c r="A21" s="65" t="s">
        <v>53</v>
      </c>
      <c r="B21" s="65" t="s">
        <v>66</v>
      </c>
      <c r="C21" s="66" t="s">
        <v>67</v>
      </c>
      <c r="D21" s="67"/>
      <c r="E21" s="138">
        <v>1.1666165506753747</v>
      </c>
      <c r="F21" s="138">
        <v>0.69021249524215278</v>
      </c>
      <c r="G21" s="138">
        <v>0.97468605288404953</v>
      </c>
      <c r="H21" s="138">
        <v>1.4276399964838723E-3</v>
      </c>
      <c r="I21" s="138">
        <v>0.27400655684470637</v>
      </c>
      <c r="J21" s="138">
        <v>0.28962755085190317</v>
      </c>
      <c r="K21" s="138">
        <v>0.30954500395828771</v>
      </c>
      <c r="L21" s="138">
        <v>6.2898739913441026E-2</v>
      </c>
      <c r="M21" s="138">
        <v>1.7463033326062218</v>
      </c>
      <c r="N21" s="138">
        <v>0.14786512850590922</v>
      </c>
      <c r="O21" s="138">
        <v>1.7118517638934676E-2</v>
      </c>
      <c r="P21" s="138">
        <v>1.2600380123983578E-2</v>
      </c>
      <c r="Q21" s="138">
        <v>5.337354111917993E-3</v>
      </c>
      <c r="R21" s="138">
        <v>5.0899167223305591E-2</v>
      </c>
      <c r="S21" s="138">
        <v>2.7630865276350867E-2</v>
      </c>
      <c r="T21" s="138">
        <v>0.28501199328602167</v>
      </c>
      <c r="U21" s="138">
        <v>2.6720862889229825E-3</v>
      </c>
      <c r="V21" s="138">
        <v>0.77314135205502765</v>
      </c>
      <c r="W21" s="138">
        <v>0.17510426013063957</v>
      </c>
      <c r="X21" s="138">
        <v>3.7943142736524813E-2</v>
      </c>
      <c r="Y21" s="138">
        <v>6.3010980115027662E-2</v>
      </c>
      <c r="Z21" s="138">
        <v>2.0459423744072516E-2</v>
      </c>
      <c r="AA21" s="138">
        <v>1.5577249559779698E-2</v>
      </c>
      <c r="AB21" s="138">
        <v>0.13699079615540469</v>
      </c>
      <c r="AC21" s="138">
        <v>1.653216931493229E-3</v>
      </c>
      <c r="AD21" s="138">
        <v>0.12539198971611662</v>
      </c>
      <c r="AE21" s="55"/>
      <c r="AF21" s="147">
        <v>1707.9730292395534</v>
      </c>
      <c r="AG21" s="147">
        <v>755.97886639185265</v>
      </c>
      <c r="AH21" s="147">
        <v>10457.96574265545</v>
      </c>
      <c r="AI21" s="147">
        <v>1189.6999970698935</v>
      </c>
      <c r="AJ21" s="147" t="s">
        <v>430</v>
      </c>
      <c r="AK21" s="147" t="s">
        <v>428</v>
      </c>
      <c r="AL21" s="45" t="s">
        <v>49</v>
      </c>
    </row>
    <row r="22" spans="1:38" s="2" customFormat="1" ht="26.25" customHeight="1" thickBot="1" x14ac:dyDescent="0.3">
      <c r="A22" s="65" t="s">
        <v>53</v>
      </c>
      <c r="B22" s="69" t="s">
        <v>68</v>
      </c>
      <c r="C22" s="66" t="s">
        <v>69</v>
      </c>
      <c r="D22" s="67"/>
      <c r="E22" s="138">
        <v>3.295191771023898</v>
      </c>
      <c r="F22" s="138">
        <v>0.58252441304973535</v>
      </c>
      <c r="G22" s="138">
        <v>1.7065049490252249</v>
      </c>
      <c r="H22" s="138">
        <v>7.8287338809369131E-4</v>
      </c>
      <c r="I22" s="138">
        <v>0.54500391167752338</v>
      </c>
      <c r="J22" s="138">
        <v>0.59605579036138889</v>
      </c>
      <c r="K22" s="138">
        <v>0.6454240076829898</v>
      </c>
      <c r="L22" s="138">
        <v>8.0238235596400545E-2</v>
      </c>
      <c r="M22" s="138">
        <v>3.9871022951344539</v>
      </c>
      <c r="N22" s="138">
        <v>8.6797063435877758E-2</v>
      </c>
      <c r="O22" s="138">
        <v>6.9952728109865768E-3</v>
      </c>
      <c r="P22" s="138">
        <v>4.5170724706477643E-2</v>
      </c>
      <c r="Q22" s="138">
        <v>5.0654692734366312E-2</v>
      </c>
      <c r="R22" s="138">
        <v>9.4594085880964254E-2</v>
      </c>
      <c r="S22" s="138">
        <v>0.13207994069918866</v>
      </c>
      <c r="T22" s="138">
        <v>0.40819225871188275</v>
      </c>
      <c r="U22" s="138">
        <v>4.6523500558942534E-2</v>
      </c>
      <c r="V22" s="138">
        <v>0.85104814783874971</v>
      </c>
      <c r="W22" s="138">
        <v>8.9542013429418074E-2</v>
      </c>
      <c r="X22" s="138">
        <v>1.9558334432872373E-2</v>
      </c>
      <c r="Y22" s="138">
        <v>4.0857780516323237E-2</v>
      </c>
      <c r="Z22" s="138">
        <v>1.1125568188758412E-2</v>
      </c>
      <c r="AA22" s="138">
        <v>8.8631351002861486E-3</v>
      </c>
      <c r="AB22" s="138">
        <v>8.0404818238240167E-2</v>
      </c>
      <c r="AC22" s="138">
        <v>8.5352972407654517E-3</v>
      </c>
      <c r="AD22" s="138">
        <v>0.2499270871994389</v>
      </c>
      <c r="AE22" s="55"/>
      <c r="AF22" s="147">
        <v>3212.7064031772493</v>
      </c>
      <c r="AG22" s="147">
        <v>3713.7311487640086</v>
      </c>
      <c r="AH22" s="147">
        <v>1038.2344094502362</v>
      </c>
      <c r="AI22" s="147">
        <v>207.21317426351999</v>
      </c>
      <c r="AJ22" s="147">
        <v>593.69602171264728</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9.3150239048484296E-2</v>
      </c>
      <c r="X23" s="138">
        <v>1.5653438048668533E-2</v>
      </c>
      <c r="Y23" s="138">
        <v>5.5600122109426053E-2</v>
      </c>
      <c r="Z23" s="138">
        <v>9.8659327982978037E-3</v>
      </c>
      <c r="AA23" s="138">
        <v>6.3368424443059242E-3</v>
      </c>
      <c r="AB23" s="138">
        <v>8.7456335400698318E-2</v>
      </c>
      <c r="AC23" s="138">
        <v>3.8288516980867289E-3</v>
      </c>
      <c r="AD23" s="138">
        <v>1.1561172255543319E-2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0.97588489391777911</v>
      </c>
      <c r="F24" s="138">
        <v>0.4049330755956711</v>
      </c>
      <c r="G24" s="138">
        <v>0.27204959023564595</v>
      </c>
      <c r="H24" s="138">
        <v>0.11686384886633937</v>
      </c>
      <c r="I24" s="138">
        <v>0.2763956093450563</v>
      </c>
      <c r="J24" s="138">
        <v>0.29557674101813025</v>
      </c>
      <c r="K24" s="138">
        <v>0.32341942833792525</v>
      </c>
      <c r="L24" s="138">
        <v>7.2028124328550755E-2</v>
      </c>
      <c r="M24" s="138">
        <v>1.6760516738386042</v>
      </c>
      <c r="N24" s="138">
        <v>0.15630958169893899</v>
      </c>
      <c r="O24" s="138">
        <v>5.1502876553596769E-2</v>
      </c>
      <c r="P24" s="138">
        <v>5.506910989744913E-3</v>
      </c>
      <c r="Q24" s="138">
        <v>4.1116806460162608E-3</v>
      </c>
      <c r="R24" s="138">
        <v>0.12418006536811732</v>
      </c>
      <c r="S24" s="138">
        <v>4.3503042459052801E-2</v>
      </c>
      <c r="T24" s="138">
        <v>0.69338350000957116</v>
      </c>
      <c r="U24" s="138">
        <v>2.6024584318302688E-3</v>
      </c>
      <c r="V24" s="138">
        <v>2.0303574603352743</v>
      </c>
      <c r="W24" s="138" t="s">
        <v>429</v>
      </c>
      <c r="X24" s="138" t="s">
        <v>429</v>
      </c>
      <c r="Y24" s="138" t="s">
        <v>429</v>
      </c>
      <c r="Z24" s="138" t="s">
        <v>429</v>
      </c>
      <c r="AA24" s="138" t="s">
        <v>429</v>
      </c>
      <c r="AB24" s="138" t="s">
        <v>429</v>
      </c>
      <c r="AC24" s="138" t="s">
        <v>428</v>
      </c>
      <c r="AD24" s="138" t="s">
        <v>428</v>
      </c>
      <c r="AE24" s="55"/>
      <c r="AF24" s="147">
        <v>3151.6399669806096</v>
      </c>
      <c r="AG24" s="147">
        <v>67.610538988231468</v>
      </c>
      <c r="AH24" s="147">
        <v>4167.4600173687995</v>
      </c>
      <c r="AI24" s="147">
        <v>3891.3051437828049</v>
      </c>
      <c r="AJ24" s="147" t="s">
        <v>430</v>
      </c>
      <c r="AK24" s="147" t="s">
        <v>428</v>
      </c>
      <c r="AL24" s="45" t="s">
        <v>49</v>
      </c>
    </row>
    <row r="25" spans="1:38" s="2" customFormat="1" ht="26.25" customHeight="1" thickBot="1" x14ac:dyDescent="0.3">
      <c r="A25" s="65" t="s">
        <v>73</v>
      </c>
      <c r="B25" s="69" t="s">
        <v>74</v>
      </c>
      <c r="C25" s="71" t="s">
        <v>75</v>
      </c>
      <c r="D25" s="67"/>
      <c r="E25" s="138">
        <v>0.92550163543753661</v>
      </c>
      <c r="F25" s="138">
        <v>0.11756961535964081</v>
      </c>
      <c r="G25" s="138">
        <v>6.1688440413469971E-2</v>
      </c>
      <c r="H25" s="138" t="s">
        <v>444</v>
      </c>
      <c r="I25" s="138">
        <v>7.5803719315196832E-3</v>
      </c>
      <c r="J25" s="138">
        <v>7.5803719315196832E-3</v>
      </c>
      <c r="K25" s="138">
        <v>7.5803719315196832E-3</v>
      </c>
      <c r="L25" s="138">
        <v>3.6385785271294481E-3</v>
      </c>
      <c r="M25" s="138">
        <v>0.90432305040917726</v>
      </c>
      <c r="N25" s="138">
        <v>2.5908886853977838E-4</v>
      </c>
      <c r="O25" s="138">
        <v>1.9431665140483379E-5</v>
      </c>
      <c r="P25" s="138">
        <v>3.8863330280966752E-4</v>
      </c>
      <c r="Q25" s="138">
        <v>9.7158325702416881E-5</v>
      </c>
      <c r="R25" s="138">
        <v>6.4772217134944601E-4</v>
      </c>
      <c r="S25" s="138">
        <v>7.1249438848439053E-4</v>
      </c>
      <c r="T25" s="138">
        <v>2.5908886853977838E-5</v>
      </c>
      <c r="U25" s="138">
        <v>3.5624719424219526E-4</v>
      </c>
      <c r="V25" s="138">
        <v>9.3919714845669661E-2</v>
      </c>
      <c r="W25" s="138" t="s">
        <v>444</v>
      </c>
      <c r="X25" s="138" t="s">
        <v>444</v>
      </c>
      <c r="Y25" s="138" t="s">
        <v>444</v>
      </c>
      <c r="Z25" s="138" t="s">
        <v>444</v>
      </c>
      <c r="AA25" s="138" t="s">
        <v>444</v>
      </c>
      <c r="AB25" s="138" t="s">
        <v>444</v>
      </c>
      <c r="AC25" s="138" t="s">
        <v>428</v>
      </c>
      <c r="AD25" s="138" t="s">
        <v>428</v>
      </c>
      <c r="AE25" s="55"/>
      <c r="AF25" s="147">
        <v>3238.6108567472297</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3.7296699993197999E-2</v>
      </c>
      <c r="F26" s="138">
        <v>3.5269067295094743E-3</v>
      </c>
      <c r="G26" s="138">
        <v>2.392942848227999E-3</v>
      </c>
      <c r="H26" s="138" t="s">
        <v>444</v>
      </c>
      <c r="I26" s="138">
        <v>2.1349904611718141E-4</v>
      </c>
      <c r="J26" s="138">
        <v>2.1349904611718141E-4</v>
      </c>
      <c r="K26" s="138">
        <v>2.1349904611718141E-4</v>
      </c>
      <c r="L26" s="138">
        <v>1.0247954213624706E-4</v>
      </c>
      <c r="M26" s="138">
        <v>3.1320247531661509E-2</v>
      </c>
      <c r="N26" s="138">
        <v>0.58878719211023622</v>
      </c>
      <c r="O26" s="138">
        <v>2.3416171146118151E-6</v>
      </c>
      <c r="P26" s="138">
        <v>2.1995909330695109E-5</v>
      </c>
      <c r="Q26" s="138">
        <v>4.0111718437635624E-6</v>
      </c>
      <c r="R26" s="138">
        <v>3.0153179546324512E-5</v>
      </c>
      <c r="S26" s="138">
        <v>3.1240301587329321E-5</v>
      </c>
      <c r="T26" s="138">
        <v>2.8312075238733113E-6</v>
      </c>
      <c r="U26" s="138">
        <v>1.3993483459122826E-5</v>
      </c>
      <c r="V26" s="138">
        <v>3.6735375766248171E-3</v>
      </c>
      <c r="W26" s="138" t="s">
        <v>444</v>
      </c>
      <c r="X26" s="138" t="s">
        <v>444</v>
      </c>
      <c r="Y26" s="138" t="s">
        <v>444</v>
      </c>
      <c r="Z26" s="138" t="s">
        <v>444</v>
      </c>
      <c r="AA26" s="138" t="s">
        <v>444</v>
      </c>
      <c r="AB26" s="138" t="s">
        <v>444</v>
      </c>
      <c r="AC26" s="138" t="s">
        <v>428</v>
      </c>
      <c r="AD26" s="138" t="s">
        <v>428</v>
      </c>
      <c r="AE26" s="55"/>
      <c r="AF26" s="147">
        <v>125.77076551793094</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10.872976702919093</v>
      </c>
      <c r="F27" s="138">
        <v>6.824082939260629</v>
      </c>
      <c r="G27" s="138">
        <v>2.0449430412154457E-2</v>
      </c>
      <c r="H27" s="138">
        <v>1.3056451152323614</v>
      </c>
      <c r="I27" s="138">
        <v>0.47434157264615046</v>
      </c>
      <c r="J27" s="138">
        <v>0.47434157264614973</v>
      </c>
      <c r="K27" s="138">
        <v>0.47434157264614996</v>
      </c>
      <c r="L27" s="138">
        <v>0.38101858507459785</v>
      </c>
      <c r="M27" s="138">
        <v>69.462555221119729</v>
      </c>
      <c r="N27" s="138">
        <v>3.6209252356095963E-2</v>
      </c>
      <c r="O27" s="138">
        <v>3.0287031064979745E-4</v>
      </c>
      <c r="P27" s="138">
        <v>1.5283645207382009E-2</v>
      </c>
      <c r="Q27" s="138">
        <v>4.7117575952762255E-4</v>
      </c>
      <c r="R27" s="138">
        <v>1.4213486099629269E-2</v>
      </c>
      <c r="S27" s="138">
        <v>9.9018457098059981E-3</v>
      </c>
      <c r="T27" s="138">
        <v>3.2299541691787723E-3</v>
      </c>
      <c r="U27" s="138">
        <v>3.3661089775565036E-4</v>
      </c>
      <c r="V27" s="138">
        <v>5.6553015742857884E-2</v>
      </c>
      <c r="W27" s="138">
        <v>1.0506925</v>
      </c>
      <c r="X27" s="138">
        <v>3.0511408937399998E-2</v>
      </c>
      <c r="Y27" s="138">
        <v>3.42366614507E-2</v>
      </c>
      <c r="Z27" s="138">
        <v>2.6305555517500002E-2</v>
      </c>
      <c r="AA27" s="138">
        <v>3.0662980990300001E-2</v>
      </c>
      <c r="AB27" s="138">
        <v>0.12171660689590001</v>
      </c>
      <c r="AC27" s="138">
        <v>1.0506929000000001E-3</v>
      </c>
      <c r="AD27" s="138">
        <v>2.101518E-4</v>
      </c>
      <c r="AE27" s="55"/>
      <c r="AF27" s="147">
        <v>88574.280903396735</v>
      </c>
      <c r="AG27" s="147" t="s">
        <v>428</v>
      </c>
      <c r="AH27" s="147" t="s">
        <v>430</v>
      </c>
      <c r="AI27" s="147">
        <v>2064.8538666214968</v>
      </c>
      <c r="AJ27" s="147" t="s">
        <v>430</v>
      </c>
      <c r="AK27" s="147" t="s">
        <v>428</v>
      </c>
      <c r="AL27" s="45" t="s">
        <v>49</v>
      </c>
    </row>
    <row r="28" spans="1:38" s="2" customFormat="1" ht="26.25" customHeight="1" thickBot="1" x14ac:dyDescent="0.3">
      <c r="A28" s="65" t="s">
        <v>78</v>
      </c>
      <c r="B28" s="65" t="s">
        <v>81</v>
      </c>
      <c r="C28" s="66" t="s">
        <v>82</v>
      </c>
      <c r="D28" s="67"/>
      <c r="E28" s="138">
        <v>7.3843127724487534</v>
      </c>
      <c r="F28" s="138">
        <v>0.5328806807439076</v>
      </c>
      <c r="G28" s="138">
        <v>8.2253179744044124E-3</v>
      </c>
      <c r="H28" s="138">
        <v>9.6704464077400232E-3</v>
      </c>
      <c r="I28" s="138">
        <v>0.44908895375742508</v>
      </c>
      <c r="J28" s="138">
        <v>0.44908895375742497</v>
      </c>
      <c r="K28" s="138">
        <v>0.44908895375742508</v>
      </c>
      <c r="L28" s="138">
        <v>0.36969913568112051</v>
      </c>
      <c r="M28" s="138">
        <v>2.6853066944372244</v>
      </c>
      <c r="N28" s="138">
        <v>3.1979441331967659E-4</v>
      </c>
      <c r="O28" s="138">
        <v>2.9465221031045111E-5</v>
      </c>
      <c r="P28" s="138">
        <v>3.1052628517040399E-3</v>
      </c>
      <c r="Q28" s="138">
        <v>5.8786037441396293E-5</v>
      </c>
      <c r="R28" s="138">
        <v>4.9690874953454509E-3</v>
      </c>
      <c r="S28" s="138">
        <v>3.3326091519521529E-3</v>
      </c>
      <c r="T28" s="138">
        <v>1.2002695343458944E-4</v>
      </c>
      <c r="U28" s="138">
        <v>5.8641632820702364E-5</v>
      </c>
      <c r="V28" s="138">
        <v>1.0551161769105604E-2</v>
      </c>
      <c r="W28" s="138">
        <v>0.49351929999999999</v>
      </c>
      <c r="X28" s="138">
        <v>1.49614031369E-2</v>
      </c>
      <c r="Y28" s="138">
        <v>1.6767144090700001E-2</v>
      </c>
      <c r="Z28" s="138">
        <v>1.3155350500500001E-2</v>
      </c>
      <c r="AA28" s="138">
        <v>1.3931163894899999E-2</v>
      </c>
      <c r="AB28" s="138">
        <v>5.8815061623000001E-2</v>
      </c>
      <c r="AC28" s="138">
        <v>4.9351910000000002E-4</v>
      </c>
      <c r="AD28" s="138">
        <v>9.8789400000000007E-5</v>
      </c>
      <c r="AE28" s="55"/>
      <c r="AF28" s="147">
        <v>25194.226284971675</v>
      </c>
      <c r="AG28" s="147" t="s">
        <v>428</v>
      </c>
      <c r="AH28" s="147" t="s">
        <v>430</v>
      </c>
      <c r="AI28" s="147">
        <v>739.07071276447448</v>
      </c>
      <c r="AJ28" s="147" t="s">
        <v>430</v>
      </c>
      <c r="AK28" s="147" t="s">
        <v>428</v>
      </c>
      <c r="AL28" s="45" t="s">
        <v>49</v>
      </c>
    </row>
    <row r="29" spans="1:38" s="2" customFormat="1" ht="26.25" customHeight="1" thickBot="1" x14ac:dyDescent="0.3">
      <c r="A29" s="65" t="s">
        <v>78</v>
      </c>
      <c r="B29" s="65" t="s">
        <v>83</v>
      </c>
      <c r="C29" s="66" t="s">
        <v>84</v>
      </c>
      <c r="D29" s="67"/>
      <c r="E29" s="138">
        <v>22.35486883586497</v>
      </c>
      <c r="F29" s="138">
        <v>0.66592948398721186</v>
      </c>
      <c r="G29" s="138">
        <v>1.2295733491950952E-2</v>
      </c>
      <c r="H29" s="138">
        <v>1.3210756682776484E-2</v>
      </c>
      <c r="I29" s="138">
        <v>0.37570569972652895</v>
      </c>
      <c r="J29" s="138">
        <v>0.37570569972652901</v>
      </c>
      <c r="K29" s="138">
        <v>0.37570569972652912</v>
      </c>
      <c r="L29" s="138">
        <v>0.25629624885579333</v>
      </c>
      <c r="M29" s="138">
        <v>4.6895674633427804</v>
      </c>
      <c r="N29" s="138">
        <v>4.3252981680334053E-4</v>
      </c>
      <c r="O29" s="138">
        <v>4.3751370118561879E-5</v>
      </c>
      <c r="P29" s="138">
        <v>4.6322246492011493E-3</v>
      </c>
      <c r="Q29" s="138">
        <v>8.7459375570192476E-5</v>
      </c>
      <c r="R29" s="138">
        <v>7.4257209074155527E-3</v>
      </c>
      <c r="S29" s="138">
        <v>4.9797204594676289E-3</v>
      </c>
      <c r="T29" s="138">
        <v>1.7565595047821684E-4</v>
      </c>
      <c r="U29" s="138">
        <v>8.7416010903261182E-5</v>
      </c>
      <c r="V29" s="138">
        <v>1.5733581022579071E-2</v>
      </c>
      <c r="W29" s="138">
        <v>0.25138269999999996</v>
      </c>
      <c r="X29" s="138">
        <v>3.6716553098000001E-3</v>
      </c>
      <c r="Y29" s="138">
        <v>2.2233912707900001E-2</v>
      </c>
      <c r="Z29" s="138">
        <v>2.48448675949E-2</v>
      </c>
      <c r="AA29" s="138">
        <v>5.7114638146000003E-3</v>
      </c>
      <c r="AB29" s="138">
        <v>5.64618994272E-2</v>
      </c>
      <c r="AC29" s="138">
        <v>2.438284E-4</v>
      </c>
      <c r="AD29" s="138">
        <v>4.9194299999999998E-5</v>
      </c>
      <c r="AE29" s="55"/>
      <c r="AF29" s="147">
        <v>37661.509356218412</v>
      </c>
      <c r="AG29" s="147" t="s">
        <v>428</v>
      </c>
      <c r="AH29" s="147" t="s">
        <v>430</v>
      </c>
      <c r="AI29" s="147">
        <v>1105.4825329649582</v>
      </c>
      <c r="AJ29" s="147" t="s">
        <v>430</v>
      </c>
      <c r="AK29" s="147" t="s">
        <v>428</v>
      </c>
      <c r="AL29" s="45" t="s">
        <v>49</v>
      </c>
    </row>
    <row r="30" spans="1:38" s="2" customFormat="1" ht="26.25" customHeight="1" thickBot="1" x14ac:dyDescent="0.3">
      <c r="A30" s="65" t="s">
        <v>78</v>
      </c>
      <c r="B30" s="65" t="s">
        <v>85</v>
      </c>
      <c r="C30" s="66" t="s">
        <v>86</v>
      </c>
      <c r="D30" s="67"/>
      <c r="E30" s="138">
        <v>3.1332270788991444E-2</v>
      </c>
      <c r="F30" s="138">
        <v>0.23035598062031673</v>
      </c>
      <c r="G30" s="138">
        <v>3.9871604908415498E-5</v>
      </c>
      <c r="H30" s="138">
        <v>2.8229422270919016E-4</v>
      </c>
      <c r="I30" s="138">
        <v>5.0374362102962476E-3</v>
      </c>
      <c r="J30" s="138">
        <v>5.0374362102962476E-3</v>
      </c>
      <c r="K30" s="138">
        <v>5.0374362102962476E-3</v>
      </c>
      <c r="L30" s="138">
        <v>7.1278922996564225E-4</v>
      </c>
      <c r="M30" s="138">
        <v>1.2878569082330455</v>
      </c>
      <c r="N30" s="138">
        <v>1.3129138320539004E-4</v>
      </c>
      <c r="O30" s="138">
        <v>8.9011088052349055E-5</v>
      </c>
      <c r="P30" s="138">
        <v>4.2624710690215259E-5</v>
      </c>
      <c r="Q30" s="138">
        <v>1.4698176100074228E-6</v>
      </c>
      <c r="R30" s="138">
        <v>4.0152389463406094E-4</v>
      </c>
      <c r="S30" s="138">
        <v>1.5041407155452097E-2</v>
      </c>
      <c r="T30" s="138">
        <v>6.2690791650142847E-4</v>
      </c>
      <c r="U30" s="138">
        <v>8.8624986255657475E-5</v>
      </c>
      <c r="V30" s="138">
        <v>8.8528313806280051E-3</v>
      </c>
      <c r="W30" s="138">
        <v>3.3534999999999997E-3</v>
      </c>
      <c r="X30" s="138">
        <v>4.7585990199999997E-5</v>
      </c>
      <c r="Y30" s="138">
        <v>6.537866420000001E-5</v>
      </c>
      <c r="Z30" s="138">
        <v>3.5528327699999998E-5</v>
      </c>
      <c r="AA30" s="138">
        <v>7.3497687900000002E-5</v>
      </c>
      <c r="AB30" s="138">
        <v>2.2199067000000001E-4</v>
      </c>
      <c r="AC30" s="138">
        <v>3.3531999999999999E-6</v>
      </c>
      <c r="AD30" s="138">
        <v>1.5486000000000001E-6</v>
      </c>
      <c r="AE30" s="55"/>
      <c r="AF30" s="147">
        <v>217.23463625120166</v>
      </c>
      <c r="AG30" s="147" t="s">
        <v>428</v>
      </c>
      <c r="AH30" s="147" t="s">
        <v>430</v>
      </c>
      <c r="AI30" s="147">
        <v>4.4239935184480892</v>
      </c>
      <c r="AJ30" s="147" t="s">
        <v>430</v>
      </c>
      <c r="AK30" s="147" t="s">
        <v>428</v>
      </c>
      <c r="AL30" s="45" t="s">
        <v>49</v>
      </c>
    </row>
    <row r="31" spans="1:38" s="2" customFormat="1" ht="26.25" customHeight="1" thickBot="1" x14ac:dyDescent="0.3">
      <c r="A31" s="65" t="s">
        <v>78</v>
      </c>
      <c r="B31" s="65" t="s">
        <v>87</v>
      </c>
      <c r="C31" s="66" t="s">
        <v>88</v>
      </c>
      <c r="D31" s="67"/>
      <c r="E31" s="138" t="s">
        <v>428</v>
      </c>
      <c r="F31" s="138">
        <v>2.3787952801997014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0.58808088902267008</v>
      </c>
      <c r="J32" s="138">
        <v>1.135662458049177</v>
      </c>
      <c r="K32" s="138">
        <v>1.4501160561378941</v>
      </c>
      <c r="L32" s="138">
        <v>0.13317373182041015</v>
      </c>
      <c r="M32" s="138" t="s">
        <v>428</v>
      </c>
      <c r="N32" s="138">
        <v>4.3761027744711436</v>
      </c>
      <c r="O32" s="138">
        <v>1.9186579651442815E-2</v>
      </c>
      <c r="P32" s="138">
        <v>0</v>
      </c>
      <c r="Q32" s="138">
        <v>5.0032185518961513E-2</v>
      </c>
      <c r="R32" s="138">
        <v>1.6331019934279833</v>
      </c>
      <c r="S32" s="138">
        <v>35.854339371604148</v>
      </c>
      <c r="T32" s="138">
        <v>0.25101012302396886</v>
      </c>
      <c r="U32" s="138">
        <v>2.9002321122757843E-2</v>
      </c>
      <c r="V32" s="138">
        <v>11.648231939916275</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50255.453804195007</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0.27400805825355434</v>
      </c>
      <c r="J33" s="138">
        <v>0.50742233009917481</v>
      </c>
      <c r="K33" s="138">
        <v>1.0148446601983496</v>
      </c>
      <c r="L33" s="138">
        <v>1.0757353398102501E-2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50255.453804195007</v>
      </c>
      <c r="AL33" s="45" t="s">
        <v>413</v>
      </c>
    </row>
    <row r="34" spans="1:38" s="2" customFormat="1" ht="26.25" customHeight="1" thickBot="1" x14ac:dyDescent="0.3">
      <c r="A34" s="65" t="s">
        <v>70</v>
      </c>
      <c r="B34" s="65" t="s">
        <v>93</v>
      </c>
      <c r="C34" s="66" t="s">
        <v>94</v>
      </c>
      <c r="D34" s="67"/>
      <c r="E34" s="138">
        <v>2.0348496194115486</v>
      </c>
      <c r="F34" s="138">
        <v>0.18057348721877298</v>
      </c>
      <c r="G34" s="138">
        <v>5.5684295216014278E-2</v>
      </c>
      <c r="H34" s="138">
        <v>2.7183105602826042E-4</v>
      </c>
      <c r="I34" s="138">
        <v>5.3201220965530968E-2</v>
      </c>
      <c r="J34" s="138">
        <v>5.5919531525813561E-2</v>
      </c>
      <c r="K34" s="138">
        <v>5.902617216613653E-2</v>
      </c>
      <c r="L34" s="138">
        <v>3.797494102538071E-2</v>
      </c>
      <c r="M34" s="138">
        <v>0.41551318564319789</v>
      </c>
      <c r="N34" s="138" t="s">
        <v>444</v>
      </c>
      <c r="O34" s="138">
        <v>5.5622316228889077E-4</v>
      </c>
      <c r="P34" s="138" t="s">
        <v>444</v>
      </c>
      <c r="Q34" s="138" t="s">
        <v>444</v>
      </c>
      <c r="R34" s="138">
        <v>2.781115811444454E-3</v>
      </c>
      <c r="S34" s="138">
        <v>9.4557937589111407E-2</v>
      </c>
      <c r="T34" s="138">
        <v>3.8935621360222357E-3</v>
      </c>
      <c r="U34" s="138">
        <v>5.5622316228889077E-4</v>
      </c>
      <c r="V34" s="138">
        <v>5.5622316228889079E-2</v>
      </c>
      <c r="W34" s="138">
        <v>1.7327603218018801E-2</v>
      </c>
      <c r="X34" s="138">
        <v>1.1649902401211158E-3</v>
      </c>
      <c r="Y34" s="138">
        <v>1.94165040020186E-3</v>
      </c>
      <c r="Z34" s="138">
        <v>1.761796451707092E-3</v>
      </c>
      <c r="AA34" s="138">
        <v>4.0501067855335421E-4</v>
      </c>
      <c r="AB34" s="138">
        <v>5.2734477705834223E-3</v>
      </c>
      <c r="AC34" s="138" t="s">
        <v>428</v>
      </c>
      <c r="AD34" s="138" t="s">
        <v>428</v>
      </c>
      <c r="AE34" s="55"/>
      <c r="AF34" s="147">
        <v>1664.6038350525321</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3.0094877126360635</v>
      </c>
      <c r="F36" s="138">
        <v>9.4774656137078361E-2</v>
      </c>
      <c r="G36" s="138">
        <v>7.7657939581188246E-2</v>
      </c>
      <c r="H36" s="138" t="s">
        <v>444</v>
      </c>
      <c r="I36" s="138">
        <v>4.6239570670071277E-2</v>
      </c>
      <c r="J36" s="138">
        <v>5.4368540615493219E-2</v>
      </c>
      <c r="K36" s="138">
        <v>5.4368540615493219E-2</v>
      </c>
      <c r="L36" s="138">
        <v>1.6854247590802895E-2</v>
      </c>
      <c r="M36" s="138">
        <v>0.20796267403793189</v>
      </c>
      <c r="N36" s="138">
        <v>7.0404030273258211E-3</v>
      </c>
      <c r="O36" s="138">
        <v>5.4156946364044775E-4</v>
      </c>
      <c r="P36" s="138">
        <v>1.6247083909213429E-3</v>
      </c>
      <c r="Q36" s="138">
        <v>2.166277854561791E-3</v>
      </c>
      <c r="R36" s="138">
        <v>2.7078473182022386E-3</v>
      </c>
      <c r="S36" s="138">
        <v>4.7658112800359399E-2</v>
      </c>
      <c r="T36" s="138">
        <v>5.4156946364044771E-2</v>
      </c>
      <c r="U36" s="138">
        <v>5.4156946364044773E-3</v>
      </c>
      <c r="V36" s="138">
        <v>6.4988335636853717E-2</v>
      </c>
      <c r="W36" s="138">
        <v>7.0404030273258211E-3</v>
      </c>
      <c r="X36" s="138">
        <v>1.0831389272808954E-4</v>
      </c>
      <c r="Y36" s="138">
        <v>1.0831389272808954E-4</v>
      </c>
      <c r="Z36" s="138">
        <v>5.4156946364044775E-4</v>
      </c>
      <c r="AA36" s="138">
        <v>5.4156946364044768E-5</v>
      </c>
      <c r="AB36" s="138">
        <v>8.1235419546067157E-4</v>
      </c>
      <c r="AC36" s="138">
        <v>4.332555709123582E-3</v>
      </c>
      <c r="AD36" s="138">
        <v>2.0579639618337016E-3</v>
      </c>
      <c r="AE36" s="55"/>
      <c r="AF36" s="147">
        <v>2345.4430706145486</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0.12644334681331801</v>
      </c>
      <c r="F37" s="138">
        <v>4.2147782271105992E-3</v>
      </c>
      <c r="G37" s="138">
        <v>2.7896707435050424E-4</v>
      </c>
      <c r="H37" s="138" t="s">
        <v>444</v>
      </c>
      <c r="I37" s="138">
        <v>5.268472783888249E-4</v>
      </c>
      <c r="J37" s="138">
        <v>5.268472783888249E-4</v>
      </c>
      <c r="K37" s="138">
        <v>5.268472783888249E-4</v>
      </c>
      <c r="L37" s="138">
        <v>1.3171181959720625E-5</v>
      </c>
      <c r="M37" s="138">
        <v>1.26443346813318E-2</v>
      </c>
      <c r="N37" s="138">
        <v>3.9513545879161878E-6</v>
      </c>
      <c r="O37" s="138">
        <v>6.5855909798603126E-7</v>
      </c>
      <c r="P37" s="138">
        <v>2.634236391944125E-4</v>
      </c>
      <c r="Q37" s="138">
        <v>3.1610836703329498E-4</v>
      </c>
      <c r="R37" s="138">
        <v>2.0020196578775351E-6</v>
      </c>
      <c r="S37" s="138">
        <v>2.0020196578775352E-7</v>
      </c>
      <c r="T37" s="138">
        <v>1.3434605598915038E-6</v>
      </c>
      <c r="U37" s="138">
        <v>2.8976600311385374E-5</v>
      </c>
      <c r="V37" s="138">
        <v>3.9513545879161878E-6</v>
      </c>
      <c r="W37" s="138" t="s">
        <v>428</v>
      </c>
      <c r="X37" s="138" t="s">
        <v>444</v>
      </c>
      <c r="Y37" s="138" t="s">
        <v>444</v>
      </c>
      <c r="Z37" s="138" t="s">
        <v>444</v>
      </c>
      <c r="AA37" s="138" t="s">
        <v>444</v>
      </c>
      <c r="AB37" s="138" t="s">
        <v>444</v>
      </c>
      <c r="AC37" s="138" t="s">
        <v>444</v>
      </c>
      <c r="AD37" s="138" t="s">
        <v>444</v>
      </c>
      <c r="AE37" s="55"/>
      <c r="AF37" s="147" t="s">
        <v>430</v>
      </c>
      <c r="AG37" s="147" t="s">
        <v>428</v>
      </c>
      <c r="AH37" s="147">
        <v>2634.236391944125</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1.8961430510172095</v>
      </c>
      <c r="F39" s="138">
        <v>0.45995729467372848</v>
      </c>
      <c r="G39" s="138">
        <v>0.26930844960483857</v>
      </c>
      <c r="H39" s="138">
        <v>2.4410898435210372E-2</v>
      </c>
      <c r="I39" s="138">
        <v>0.13497391707446732</v>
      </c>
      <c r="J39" s="138">
        <v>0.16468151723204794</v>
      </c>
      <c r="K39" s="138">
        <v>0.2006589612383671</v>
      </c>
      <c r="L39" s="138">
        <v>5.6965307429691664E-2</v>
      </c>
      <c r="M39" s="138">
        <v>0.96742834501518293</v>
      </c>
      <c r="N39" s="138">
        <v>0.11647228747494454</v>
      </c>
      <c r="O39" s="138">
        <v>1.0400820888688224E-2</v>
      </c>
      <c r="P39" s="138">
        <v>3.0228773191255612E-3</v>
      </c>
      <c r="Q39" s="138">
        <v>7.7176105765800387E-3</v>
      </c>
      <c r="R39" s="138">
        <v>8.9252766142369044E-2</v>
      </c>
      <c r="S39" s="138">
        <v>4.6069095100056398E-2</v>
      </c>
      <c r="T39" s="138">
        <v>1.4881392111225509</v>
      </c>
      <c r="U39" s="138">
        <v>1.9628511526535316E-3</v>
      </c>
      <c r="V39" s="138">
        <v>0.40618416144367758</v>
      </c>
      <c r="W39" s="138">
        <v>0.1109222742297586</v>
      </c>
      <c r="X39" s="138">
        <v>1.9844693448626632E-2</v>
      </c>
      <c r="Y39" s="138">
        <v>9.93741796284901E-2</v>
      </c>
      <c r="Z39" s="138">
        <v>1.4258525815429466E-2</v>
      </c>
      <c r="AA39" s="138">
        <v>1.2182784205679784E-2</v>
      </c>
      <c r="AB39" s="138">
        <v>0.14566018309822598</v>
      </c>
      <c r="AC39" s="138">
        <v>4.5886340744518903E-3</v>
      </c>
      <c r="AD39" s="138">
        <v>8.929439309893995E-3</v>
      </c>
      <c r="AE39" s="55"/>
      <c r="AF39" s="147">
        <v>8753.0661217777979</v>
      </c>
      <c r="AG39" s="147">
        <v>52.494576891428572</v>
      </c>
      <c r="AH39" s="147">
        <v>13928.444964504291</v>
      </c>
      <c r="AI39" s="147">
        <v>659.75401176244236</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6.561321202526905</v>
      </c>
      <c r="F41" s="138">
        <v>11.939013212512144</v>
      </c>
      <c r="G41" s="138">
        <v>8.2705383066286853</v>
      </c>
      <c r="H41" s="138">
        <v>9.691037843224376E-2</v>
      </c>
      <c r="I41" s="138">
        <v>7.8074248347872484</v>
      </c>
      <c r="J41" s="138">
        <v>7.818907705149245</v>
      </c>
      <c r="K41" s="138">
        <v>8.4576639991767308</v>
      </c>
      <c r="L41" s="138">
        <v>0.67016644331148179</v>
      </c>
      <c r="M41" s="138">
        <v>99.374041123034445</v>
      </c>
      <c r="N41" s="138">
        <v>1.9481706974036466</v>
      </c>
      <c r="O41" s="138">
        <v>2.5647780708749485E-2</v>
      </c>
      <c r="P41" s="138">
        <v>8.30183670945559E-2</v>
      </c>
      <c r="Q41" s="138">
        <v>3.2158749213183291E-2</v>
      </c>
      <c r="R41" s="138">
        <v>0.22524065047495917</v>
      </c>
      <c r="S41" s="138">
        <v>0.39755014753368106</v>
      </c>
      <c r="T41" s="138">
        <v>0.19439236213244013</v>
      </c>
      <c r="U41" s="138">
        <v>2.3075616298217683</v>
      </c>
      <c r="V41" s="138">
        <v>4.346429844810908</v>
      </c>
      <c r="W41" s="138">
        <v>13.959858515522942</v>
      </c>
      <c r="X41" s="138">
        <v>3.1559270885783945</v>
      </c>
      <c r="Y41" s="138">
        <v>5.1103542160107986</v>
      </c>
      <c r="Z41" s="138">
        <v>2.3375482136102148</v>
      </c>
      <c r="AA41" s="138">
        <v>1.8984041654371198</v>
      </c>
      <c r="AB41" s="138">
        <v>12.502233683636527</v>
      </c>
      <c r="AC41" s="138">
        <v>1.6582577648590276E-2</v>
      </c>
      <c r="AD41" s="138">
        <v>3.2678667933089005</v>
      </c>
      <c r="AE41" s="55"/>
      <c r="AF41" s="147">
        <v>59130.29649567508</v>
      </c>
      <c r="AG41" s="147">
        <v>19222.515115469338</v>
      </c>
      <c r="AH41" s="147">
        <v>23834.377105830721</v>
      </c>
      <c r="AI41" s="147">
        <v>932.92365539985701</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8.9009373277516471E-2</v>
      </c>
      <c r="F43" s="138">
        <v>8.9009373277516447E-3</v>
      </c>
      <c r="G43" s="138">
        <v>2.9471124747161997E-2</v>
      </c>
      <c r="H43" s="138" t="s">
        <v>444</v>
      </c>
      <c r="I43" s="138">
        <v>1.4686546590790217E-2</v>
      </c>
      <c r="J43" s="138">
        <v>1.9137015254666039E-2</v>
      </c>
      <c r="K43" s="138">
        <v>2.4477577651317028E-2</v>
      </c>
      <c r="L43" s="138">
        <v>8.2244660908425225E-3</v>
      </c>
      <c r="M43" s="138">
        <v>3.5603749311006579E-2</v>
      </c>
      <c r="N43" s="138">
        <v>1.4241499724402635E-2</v>
      </c>
      <c r="O43" s="138">
        <v>2.6702811983254937E-4</v>
      </c>
      <c r="P43" s="138">
        <v>8.9009373277516469E-5</v>
      </c>
      <c r="Q43" s="138">
        <v>8.9009373277516466E-4</v>
      </c>
      <c r="R43" s="138">
        <v>1.1393199779522108E-2</v>
      </c>
      <c r="S43" s="138">
        <v>6.4086748759811856E-3</v>
      </c>
      <c r="T43" s="138">
        <v>0.2314243705215428</v>
      </c>
      <c r="U43" s="138">
        <v>8.9009373277516469E-5</v>
      </c>
      <c r="V43" s="138">
        <v>7.1207498622013173E-3</v>
      </c>
      <c r="W43" s="138">
        <v>5.3405623966509882E-3</v>
      </c>
      <c r="X43" s="138">
        <v>1.6911780922728127E-3</v>
      </c>
      <c r="Y43" s="138">
        <v>1.335140599162747E-2</v>
      </c>
      <c r="Z43" s="138">
        <v>1.51315934571778E-3</v>
      </c>
      <c r="AA43" s="138">
        <v>1.335140599162747E-3</v>
      </c>
      <c r="AB43" s="138">
        <v>1.7890884028780807E-2</v>
      </c>
      <c r="AC43" s="138">
        <v>1.9582062121053622E-4</v>
      </c>
      <c r="AD43" s="138">
        <v>1.1571218526077142E-7</v>
      </c>
      <c r="AE43" s="55"/>
      <c r="AF43" s="147">
        <v>890.09373277516465</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4.9267368254259294</v>
      </c>
      <c r="F44" s="138">
        <v>0.46952886834593083</v>
      </c>
      <c r="G44" s="138">
        <v>3.0822603940588332E-3</v>
      </c>
      <c r="H44" s="138">
        <v>1.458564859597683E-3</v>
      </c>
      <c r="I44" s="138">
        <v>0.24069794039348957</v>
      </c>
      <c r="J44" s="138">
        <v>0.24069794039348957</v>
      </c>
      <c r="K44" s="138">
        <v>0.24069794039348957</v>
      </c>
      <c r="L44" s="138">
        <v>0.13479084662035418</v>
      </c>
      <c r="M44" s="138">
        <v>1.7125260706604091</v>
      </c>
      <c r="N44" s="138" t="s">
        <v>444</v>
      </c>
      <c r="O44" s="138">
        <v>1.8497265286009188E-3</v>
      </c>
      <c r="P44" s="138" t="s">
        <v>444</v>
      </c>
      <c r="Q44" s="138" t="s">
        <v>444</v>
      </c>
      <c r="R44" s="138">
        <v>9.2486326430045937E-3</v>
      </c>
      <c r="S44" s="138">
        <v>0.31445350986215614</v>
      </c>
      <c r="T44" s="138">
        <v>1.2948085700206433E-2</v>
      </c>
      <c r="U44" s="138">
        <v>1.8497265286009188E-3</v>
      </c>
      <c r="V44" s="138">
        <v>0.18497265286009187</v>
      </c>
      <c r="W44" s="138" t="s">
        <v>444</v>
      </c>
      <c r="X44" s="138">
        <v>5.5491795858027566E-3</v>
      </c>
      <c r="Y44" s="138">
        <v>9.2486326430045937E-3</v>
      </c>
      <c r="Z44" s="138" t="s">
        <v>444</v>
      </c>
      <c r="AA44" s="138" t="s">
        <v>444</v>
      </c>
      <c r="AB44" s="138">
        <v>1.479781222880735E-2</v>
      </c>
      <c r="AC44" s="138" t="s">
        <v>429</v>
      </c>
      <c r="AD44" s="138" t="s">
        <v>429</v>
      </c>
      <c r="AE44" s="55"/>
      <c r="AF44" s="147">
        <v>8010.8435949764817</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1.420208902276153</v>
      </c>
      <c r="F45" s="138">
        <v>3.4423345969297345E-2</v>
      </c>
      <c r="G45" s="138">
        <v>2.82063394416283E-2</v>
      </c>
      <c r="H45" s="138" t="s">
        <v>444</v>
      </c>
      <c r="I45" s="138">
        <v>2.1047417249798948E-2</v>
      </c>
      <c r="J45" s="138">
        <v>2.1047417249798948E-2</v>
      </c>
      <c r="K45" s="138">
        <v>2.1047417249798948E-2</v>
      </c>
      <c r="L45" s="138">
        <v>6.5246993474376734E-3</v>
      </c>
      <c r="M45" s="138">
        <v>7.5534656298343869E-2</v>
      </c>
      <c r="N45" s="138">
        <v>2.5571628434335166E-3</v>
      </c>
      <c r="O45" s="138">
        <v>1.9670483411027051E-4</v>
      </c>
      <c r="P45" s="138">
        <v>5.9011450233081148E-4</v>
      </c>
      <c r="Q45" s="138">
        <v>7.8681933644108204E-4</v>
      </c>
      <c r="R45" s="138">
        <v>9.835241705513525E-4</v>
      </c>
      <c r="S45" s="138">
        <v>1.7310025401703805E-2</v>
      </c>
      <c r="T45" s="138">
        <v>1.9670483411027052E-2</v>
      </c>
      <c r="U45" s="138">
        <v>1.967048341102705E-3</v>
      </c>
      <c r="V45" s="138">
        <v>2.3604580093232456E-2</v>
      </c>
      <c r="W45" s="138">
        <v>2.5571628434335166E-3</v>
      </c>
      <c r="X45" s="138">
        <v>3.9340966822054103E-5</v>
      </c>
      <c r="Y45" s="138">
        <v>1.9670483411027051E-4</v>
      </c>
      <c r="Z45" s="138">
        <v>1.9670483411027051E-4</v>
      </c>
      <c r="AA45" s="138">
        <v>1.9670483411027052E-5</v>
      </c>
      <c r="AB45" s="138">
        <v>4.5242111845362213E-4</v>
      </c>
      <c r="AC45" s="138">
        <v>1.5736386728821641E-3</v>
      </c>
      <c r="AD45" s="138">
        <v>7.4747836961902797E-4</v>
      </c>
      <c r="AE45" s="55"/>
      <c r="AF45" s="147">
        <v>851.89439415405968</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1.3204423423861328E-2</v>
      </c>
      <c r="J48" s="138">
        <v>0.13204423423861331</v>
      </c>
      <c r="K48" s="138">
        <v>0.33011058559653328</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2.490694</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2.9493031571999997</v>
      </c>
      <c r="AL52" s="45" t="s">
        <v>132</v>
      </c>
    </row>
    <row r="53" spans="1:38" s="2" customFormat="1" ht="26.25" customHeight="1" thickBot="1" x14ac:dyDescent="0.3">
      <c r="A53" s="65" t="s">
        <v>119</v>
      </c>
      <c r="B53" s="69" t="s">
        <v>133</v>
      </c>
      <c r="C53" s="71" t="s">
        <v>134</v>
      </c>
      <c r="D53" s="68"/>
      <c r="E53" s="138" t="s">
        <v>428</v>
      </c>
      <c r="F53" s="138">
        <v>2.9656918851915361</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1.3140302430391115</v>
      </c>
      <c r="AL53" s="45" t="s">
        <v>135</v>
      </c>
    </row>
    <row r="54" spans="1:38" s="2" customFormat="1" ht="37.5" customHeight="1" thickBot="1" x14ac:dyDescent="0.3">
      <c r="A54" s="65" t="s">
        <v>119</v>
      </c>
      <c r="B54" s="69" t="s">
        <v>136</v>
      </c>
      <c r="C54" s="71" t="s">
        <v>137</v>
      </c>
      <c r="D54" s="68"/>
      <c r="E54" s="138" t="s">
        <v>428</v>
      </c>
      <c r="F54" s="138">
        <v>0.33583929016017006</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0.23461434510351981</v>
      </c>
      <c r="J57" s="138">
        <v>0.42230582118633558</v>
      </c>
      <c r="K57" s="138">
        <v>0.46922869020703961</v>
      </c>
      <c r="L57" s="138">
        <v>7.0384303531055934E-3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1804.725731565537</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7.8803592442199984E-3</v>
      </c>
      <c r="J58" s="138">
        <v>5.2535728294799987E-2</v>
      </c>
      <c r="K58" s="138">
        <v>0.10507145658959997</v>
      </c>
      <c r="L58" s="138">
        <v>3.6249652523412004E-5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262.67864147399996</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0.14808268338235292</v>
      </c>
      <c r="J60" s="138">
        <v>1.2324268338235294</v>
      </c>
      <c r="K60" s="138">
        <v>3.7725067409999999</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61.799501676470598</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1.5902683086832296E-2</v>
      </c>
      <c r="J61" s="138">
        <v>0.15902683086832295</v>
      </c>
      <c r="K61" s="138">
        <v>0.52712464931049474</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2085027.6617145729</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2.3219701005882355E-8</v>
      </c>
      <c r="J62" s="138">
        <v>2.3219701005882359E-7</v>
      </c>
      <c r="K62" s="138">
        <v>4.6439402011764717E-7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38.699501676470597</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1.50790865E-2</v>
      </c>
      <c r="X63" s="138">
        <v>9.9468000000000004E-3</v>
      </c>
      <c r="Y63" s="138" t="s">
        <v>428</v>
      </c>
      <c r="Z63" s="138">
        <v>1.6542000000000002E-3</v>
      </c>
      <c r="AA63" s="138" t="s">
        <v>428</v>
      </c>
      <c r="AB63" s="138">
        <v>1.1601E-2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0.16600000000000001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4.8140359999999998E-3</v>
      </c>
      <c r="J71" s="138">
        <v>3.8512287999999999E-2</v>
      </c>
      <c r="K71" s="138">
        <v>0.1203509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3.9409800000000001E-4</v>
      </c>
      <c r="J73" s="138">
        <v>5.583055E-4</v>
      </c>
      <c r="K73" s="138">
        <v>6.5683000000000007E-4</v>
      </c>
      <c r="L73" s="138" t="s">
        <v>428</v>
      </c>
      <c r="M73" s="138" t="s">
        <v>428</v>
      </c>
      <c r="N73" s="138">
        <v>1.5552470588235294E-2</v>
      </c>
      <c r="O73" s="138">
        <v>4.0046470588235296E-4</v>
      </c>
      <c r="P73" s="138" t="s">
        <v>428</v>
      </c>
      <c r="Q73" s="138">
        <v>6.4385294117647062E-4</v>
      </c>
      <c r="R73" s="138">
        <v>2.360794117647059E-3</v>
      </c>
      <c r="S73" s="138" t="s">
        <v>428</v>
      </c>
      <c r="T73" s="138">
        <v>1.0730882352941178E-3</v>
      </c>
      <c r="U73" s="138" t="s">
        <v>428</v>
      </c>
      <c r="V73" s="138">
        <v>1.0830882352941178E-2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2.0000000000000001E-4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10.343848899999999</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4574.8999999999996</v>
      </c>
      <c r="AL82" s="45" t="s">
        <v>219</v>
      </c>
    </row>
    <row r="83" spans="1:38" s="2" customFormat="1" ht="26.25" customHeight="1" thickBot="1" x14ac:dyDescent="0.3">
      <c r="A83" s="65" t="s">
        <v>53</v>
      </c>
      <c r="B83" s="76" t="s">
        <v>211</v>
      </c>
      <c r="C83" s="77" t="s">
        <v>212</v>
      </c>
      <c r="D83" s="67"/>
      <c r="E83" s="138" t="s">
        <v>444</v>
      </c>
      <c r="F83" s="138">
        <v>2.8799999999999999E-2</v>
      </c>
      <c r="G83" s="138" t="s">
        <v>444</v>
      </c>
      <c r="H83" s="138" t="s">
        <v>428</v>
      </c>
      <c r="I83" s="138">
        <v>0.18</v>
      </c>
      <c r="J83" s="138">
        <v>3.6</v>
      </c>
      <c r="K83" s="138">
        <v>27</v>
      </c>
      <c r="L83" s="138">
        <v>1.026E-2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1.8</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3.2430017765227928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0.7882831969584746</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1.7136591238227712</v>
      </c>
      <c r="AL86" s="45" t="s">
        <v>219</v>
      </c>
    </row>
    <row r="87" spans="1:38" s="2" customFormat="1" ht="26.25" customHeight="1" thickBot="1" x14ac:dyDescent="0.3">
      <c r="A87" s="65" t="s">
        <v>208</v>
      </c>
      <c r="B87" s="71" t="s">
        <v>220</v>
      </c>
      <c r="C87" s="75" t="s">
        <v>221</v>
      </c>
      <c r="D87" s="67"/>
      <c r="E87" s="138" t="s">
        <v>428</v>
      </c>
      <c r="F87" s="138">
        <v>5.7507626442388438E-2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9.1888123377229333E-2</v>
      </c>
      <c r="AL87" s="45" t="s">
        <v>219</v>
      </c>
    </row>
    <row r="88" spans="1:38" s="2" customFormat="1" ht="26.25" customHeight="1" thickBot="1" x14ac:dyDescent="0.3">
      <c r="A88" s="65" t="s">
        <v>208</v>
      </c>
      <c r="B88" s="71" t="s">
        <v>222</v>
      </c>
      <c r="C88" s="75" t="s">
        <v>223</v>
      </c>
      <c r="D88" s="67"/>
      <c r="E88" s="138" t="s">
        <v>444</v>
      </c>
      <c r="F88" s="138">
        <v>0.80979587668725872</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1.6090442999999999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2.0517560510050004</v>
      </c>
      <c r="G90" s="138" t="s">
        <v>428</v>
      </c>
      <c r="H90" s="138" t="s">
        <v>428</v>
      </c>
      <c r="I90" s="138">
        <v>3.354E-2</v>
      </c>
      <c r="J90" s="138">
        <v>5.0310000000000001E-2</v>
      </c>
      <c r="K90" s="138">
        <v>6.149000000000001E-2</v>
      </c>
      <c r="L90" s="138" t="s">
        <v>428</v>
      </c>
      <c r="M90" s="138" t="s">
        <v>428</v>
      </c>
      <c r="N90" s="138">
        <v>2.4316858678707267E-4</v>
      </c>
      <c r="O90" s="138">
        <v>3.3399058908103935E-2</v>
      </c>
      <c r="P90" s="138" t="s">
        <v>430</v>
      </c>
      <c r="Q90" s="138" t="s">
        <v>430</v>
      </c>
      <c r="R90" s="138">
        <v>0.14062761645517446</v>
      </c>
      <c r="S90" s="138">
        <v>5.6983482084440515</v>
      </c>
      <c r="T90" s="138">
        <v>0.23357368170601647</v>
      </c>
      <c r="U90" s="138">
        <v>3.3252571807629812E-2</v>
      </c>
      <c r="V90" s="138">
        <v>3.2974246316728935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55.9</v>
      </c>
      <c r="AL90" s="148" t="s">
        <v>439</v>
      </c>
    </row>
    <row r="91" spans="1:38" s="2" customFormat="1" ht="26.25" customHeight="1" thickBot="1" x14ac:dyDescent="0.3">
      <c r="A91" s="65" t="s">
        <v>208</v>
      </c>
      <c r="B91" s="69" t="s">
        <v>404</v>
      </c>
      <c r="C91" s="71" t="s">
        <v>228</v>
      </c>
      <c r="D91" s="67"/>
      <c r="E91" s="138">
        <v>9.1677631079651236E-3</v>
      </c>
      <c r="F91" s="138">
        <v>2.4621071046E-2</v>
      </c>
      <c r="G91" s="138">
        <v>1.2970247174873433E-4</v>
      </c>
      <c r="H91" s="138">
        <v>2.1111042322500002E-2</v>
      </c>
      <c r="I91" s="138">
        <v>0.13957966077272493</v>
      </c>
      <c r="J91" s="138">
        <v>0.14164029805567335</v>
      </c>
      <c r="K91" s="138">
        <v>0.14206591113349784</v>
      </c>
      <c r="L91" s="138">
        <v>5.4939580020000003E-2</v>
      </c>
      <c r="M91" s="138">
        <v>0.28060067510904091</v>
      </c>
      <c r="N91" s="138">
        <v>3.367110524867805E-2</v>
      </c>
      <c r="O91" s="138">
        <v>2.7533352810724551E-2</v>
      </c>
      <c r="P91" s="138">
        <v>2.4480267846615415E-6</v>
      </c>
      <c r="Q91" s="138">
        <v>5.7120624975435975E-5</v>
      </c>
      <c r="R91" s="138">
        <v>6.6998627790736934E-4</v>
      </c>
      <c r="S91" s="138">
        <v>4.6538630227363598E-2</v>
      </c>
      <c r="T91" s="138">
        <v>1.5023330154821867E-2</v>
      </c>
      <c r="U91" s="138" t="s">
        <v>444</v>
      </c>
      <c r="V91" s="138">
        <v>2.4901332970122824E-2</v>
      </c>
      <c r="W91" s="138">
        <v>5.0869981500000004E-4</v>
      </c>
      <c r="X91" s="138">
        <v>5.2860867946500001E-3</v>
      </c>
      <c r="Y91" s="138">
        <v>2.6121129167499999E-3</v>
      </c>
      <c r="Z91" s="138">
        <v>2.6121129167499999E-3</v>
      </c>
      <c r="AA91" s="138">
        <v>2.6121129167499999E-3</v>
      </c>
      <c r="AB91" s="138">
        <v>1.31224255449E-2</v>
      </c>
      <c r="AC91" s="138" t="s">
        <v>444</v>
      </c>
      <c r="AD91" s="138" t="s">
        <v>444</v>
      </c>
      <c r="AE91" s="55"/>
      <c r="AF91" s="147" t="s">
        <v>428</v>
      </c>
      <c r="AG91" s="147" t="s">
        <v>428</v>
      </c>
      <c r="AH91" s="147" t="s">
        <v>428</v>
      </c>
      <c r="AI91" s="147" t="s">
        <v>428</v>
      </c>
      <c r="AJ91" s="147" t="s">
        <v>428</v>
      </c>
      <c r="AK91" s="147">
        <v>5086.9981500000004</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18.281160193197788</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5.4578936860661959E-7</v>
      </c>
      <c r="X98" s="138" t="s">
        <v>428</v>
      </c>
      <c r="Y98" s="138" t="s">
        <v>428</v>
      </c>
      <c r="Z98" s="138" t="s">
        <v>428</v>
      </c>
      <c r="AA98" s="138" t="s">
        <v>428</v>
      </c>
      <c r="AB98" s="138" t="s">
        <v>428</v>
      </c>
      <c r="AC98" s="138" t="s">
        <v>428</v>
      </c>
      <c r="AD98" s="138">
        <v>6.5363996240313735E-3</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3.9329135924762622E-2</v>
      </c>
      <c r="F99" s="138">
        <v>8.3823499125062106</v>
      </c>
      <c r="G99" s="138" t="s">
        <v>428</v>
      </c>
      <c r="H99" s="138">
        <v>10.749888406404523</v>
      </c>
      <c r="I99" s="138">
        <v>0.19274348948407072</v>
      </c>
      <c r="J99" s="138">
        <v>0.29585983320265841</v>
      </c>
      <c r="K99" s="138">
        <v>0.56322253730118432</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1076.261</v>
      </c>
      <c r="AL99" s="45" t="s">
        <v>245</v>
      </c>
    </row>
    <row r="100" spans="1:38" s="2" customFormat="1" ht="26.25" customHeight="1" thickBot="1" x14ac:dyDescent="0.3">
      <c r="A100" s="65" t="s">
        <v>243</v>
      </c>
      <c r="B100" s="65" t="s">
        <v>246</v>
      </c>
      <c r="C100" s="66" t="s">
        <v>408</v>
      </c>
      <c r="D100" s="79"/>
      <c r="E100" s="138">
        <v>0.59019579386530407</v>
      </c>
      <c r="F100" s="138">
        <v>24.428393050886843</v>
      </c>
      <c r="G100" s="138" t="s">
        <v>428</v>
      </c>
      <c r="H100" s="138">
        <v>31.603044219530243</v>
      </c>
      <c r="I100" s="138">
        <v>0.40448599035971644</v>
      </c>
      <c r="J100" s="138">
        <v>0.61603041946645531</v>
      </c>
      <c r="K100" s="138">
        <v>0.96279943653667077</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5353.5175000000008</v>
      </c>
      <c r="AL100" s="45" t="s">
        <v>245</v>
      </c>
    </row>
    <row r="101" spans="1:38" s="2" customFormat="1" ht="26.25" customHeight="1" thickBot="1" x14ac:dyDescent="0.3">
      <c r="A101" s="65" t="s">
        <v>243</v>
      </c>
      <c r="B101" s="65" t="s">
        <v>247</v>
      </c>
      <c r="C101" s="66" t="s">
        <v>248</v>
      </c>
      <c r="D101" s="79"/>
      <c r="E101" s="138">
        <v>4.2285871590794478E-2</v>
      </c>
      <c r="F101" s="138">
        <v>0.18277834457054529</v>
      </c>
      <c r="G101" s="138" t="s">
        <v>428</v>
      </c>
      <c r="H101" s="138">
        <v>0.84445489978195476</v>
      </c>
      <c r="I101" s="138">
        <v>6.8468094337217457E-3</v>
      </c>
      <c r="J101" s="138">
        <v>2.2554195781671633E-2</v>
      </c>
      <c r="K101" s="138">
        <v>5.638548945417908E-2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4428.3029999999999</v>
      </c>
      <c r="AL101" s="45" t="s">
        <v>245</v>
      </c>
    </row>
    <row r="102" spans="1:38" s="2" customFormat="1" ht="26.25" customHeight="1" thickBot="1" x14ac:dyDescent="0.3">
      <c r="A102" s="65" t="s">
        <v>243</v>
      </c>
      <c r="B102" s="65" t="s">
        <v>249</v>
      </c>
      <c r="C102" s="66" t="s">
        <v>386</v>
      </c>
      <c r="D102" s="79"/>
      <c r="E102" s="138">
        <v>2.3048356557000002E-3</v>
      </c>
      <c r="F102" s="138">
        <v>1.1234658409062579</v>
      </c>
      <c r="G102" s="138" t="s">
        <v>428</v>
      </c>
      <c r="H102" s="138">
        <v>4.5742979114462941</v>
      </c>
      <c r="I102" s="138">
        <v>8.0351000000000016E-3</v>
      </c>
      <c r="J102" s="138">
        <v>0.18154250000000002</v>
      </c>
      <c r="K102" s="138">
        <v>1.2395235</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1550.9500000000003</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1.3581504849074495E-3</v>
      </c>
      <c r="F104" s="138">
        <v>1.8108422821908232E-3</v>
      </c>
      <c r="G104" s="138" t="s">
        <v>428</v>
      </c>
      <c r="H104" s="138">
        <v>1.8586544018285904E-2</v>
      </c>
      <c r="I104" s="138">
        <v>2.099347791780822E-5</v>
      </c>
      <c r="J104" s="138">
        <v>6.9154986082191781E-5</v>
      </c>
      <c r="K104" s="138">
        <v>1.7288746520547949E-4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11.4</v>
      </c>
      <c r="AL104" s="45" t="s">
        <v>245</v>
      </c>
    </row>
    <row r="105" spans="1:38" s="2" customFormat="1" ht="26.25" customHeight="1" thickBot="1" x14ac:dyDescent="0.3">
      <c r="A105" s="65" t="s">
        <v>243</v>
      </c>
      <c r="B105" s="65" t="s">
        <v>254</v>
      </c>
      <c r="C105" s="66" t="s">
        <v>255</v>
      </c>
      <c r="D105" s="79"/>
      <c r="E105" s="138">
        <v>3.864443411164932E-2</v>
      </c>
      <c r="F105" s="138">
        <v>0.1954051514950392</v>
      </c>
      <c r="G105" s="138" t="s">
        <v>428</v>
      </c>
      <c r="H105" s="138">
        <v>0.90538987246985525</v>
      </c>
      <c r="I105" s="138">
        <v>7.3183561643835621E-3</v>
      </c>
      <c r="J105" s="138">
        <v>1.150027397260274E-2</v>
      </c>
      <c r="K105" s="138">
        <v>2.5091506849315062E-2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106</v>
      </c>
      <c r="AL105" s="45" t="s">
        <v>245</v>
      </c>
    </row>
    <row r="106" spans="1:38" s="2" customFormat="1" ht="26.25" customHeight="1" thickBot="1" x14ac:dyDescent="0.3">
      <c r="A106" s="65" t="s">
        <v>243</v>
      </c>
      <c r="B106" s="65" t="s">
        <v>256</v>
      </c>
      <c r="C106" s="66" t="s">
        <v>257</v>
      </c>
      <c r="D106" s="79"/>
      <c r="E106" s="138">
        <v>2.1625637442410947E-3</v>
      </c>
      <c r="F106" s="138">
        <v>8.7455373219612383E-3</v>
      </c>
      <c r="G106" s="138" t="s">
        <v>428</v>
      </c>
      <c r="H106" s="138">
        <v>5.0666114218403099E-2</v>
      </c>
      <c r="I106" s="138">
        <v>4.2904109589041097E-4</v>
      </c>
      <c r="J106" s="138">
        <v>6.8646575342465744E-4</v>
      </c>
      <c r="K106" s="138">
        <v>1.4587397260273974E-3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8.6999999999999993</v>
      </c>
      <c r="AL106" s="45" t="s">
        <v>245</v>
      </c>
    </row>
    <row r="107" spans="1:38" s="2" customFormat="1" ht="26.25" customHeight="1" thickBot="1" x14ac:dyDescent="0.3">
      <c r="A107" s="65" t="s">
        <v>243</v>
      </c>
      <c r="B107" s="65" t="s">
        <v>258</v>
      </c>
      <c r="C107" s="66" t="s">
        <v>379</v>
      </c>
      <c r="D107" s="79"/>
      <c r="E107" s="138">
        <v>2.3901649035264004E-2</v>
      </c>
      <c r="F107" s="138">
        <v>0.35392499999999999</v>
      </c>
      <c r="G107" s="138" t="s">
        <v>428</v>
      </c>
      <c r="H107" s="138">
        <v>0.29149619801702409</v>
      </c>
      <c r="I107" s="138">
        <v>6.4350000000000006E-3</v>
      </c>
      <c r="J107" s="138">
        <v>8.5800000000000001E-2</v>
      </c>
      <c r="K107" s="138">
        <v>0.40755000000000002</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2145</v>
      </c>
      <c r="AL107" s="45" t="s">
        <v>245</v>
      </c>
    </row>
    <row r="108" spans="1:38" s="2" customFormat="1" ht="26.25" customHeight="1" thickBot="1" x14ac:dyDescent="0.3">
      <c r="A108" s="65" t="s">
        <v>243</v>
      </c>
      <c r="B108" s="65" t="s">
        <v>259</v>
      </c>
      <c r="C108" s="66" t="s">
        <v>380</v>
      </c>
      <c r="D108" s="79"/>
      <c r="E108" s="138">
        <v>7.4224304640000002E-2</v>
      </c>
      <c r="F108" s="138">
        <v>1.2441600000000002</v>
      </c>
      <c r="G108" s="138" t="s">
        <v>428</v>
      </c>
      <c r="H108" s="138">
        <v>1.5520927103999997</v>
      </c>
      <c r="I108" s="138">
        <v>2.3039999999999998E-2</v>
      </c>
      <c r="J108" s="138">
        <v>0.23039999999999999</v>
      </c>
      <c r="K108" s="138">
        <v>0.46079999999999999</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11520</v>
      </c>
      <c r="AL108" s="45" t="s">
        <v>245</v>
      </c>
    </row>
    <row r="109" spans="1:38" s="2" customFormat="1" ht="26.25" customHeight="1" thickBot="1" x14ac:dyDescent="0.3">
      <c r="A109" s="65" t="s">
        <v>243</v>
      </c>
      <c r="B109" s="65" t="s">
        <v>260</v>
      </c>
      <c r="C109" s="66" t="s">
        <v>381</v>
      </c>
      <c r="D109" s="79"/>
      <c r="E109" s="138">
        <v>2.4758462976000005E-2</v>
      </c>
      <c r="F109" s="138">
        <v>0.52723001999999985</v>
      </c>
      <c r="G109" s="138" t="s">
        <v>428</v>
      </c>
      <c r="H109" s="138">
        <v>0.71228193484800006</v>
      </c>
      <c r="I109" s="138">
        <v>2.1563599999999999E-2</v>
      </c>
      <c r="J109" s="138">
        <v>0.11859979999999999</v>
      </c>
      <c r="K109" s="138">
        <v>0.11859979999999999</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1078.1799999999998</v>
      </c>
      <c r="AL109" s="45" t="s">
        <v>245</v>
      </c>
    </row>
    <row r="110" spans="1:38" s="2" customFormat="1" ht="26.25" customHeight="1" thickBot="1" x14ac:dyDescent="0.3">
      <c r="A110" s="65" t="s">
        <v>243</v>
      </c>
      <c r="B110" s="65" t="s">
        <v>261</v>
      </c>
      <c r="C110" s="66" t="s">
        <v>382</v>
      </c>
      <c r="D110" s="79"/>
      <c r="E110" s="138">
        <v>3.9677931561876E-3</v>
      </c>
      <c r="F110" s="138">
        <v>0.138425468</v>
      </c>
      <c r="G110" s="138" t="s">
        <v>428</v>
      </c>
      <c r="H110" s="138">
        <v>8.3179734341404812E-2</v>
      </c>
      <c r="I110" s="138">
        <v>5.2213319999999995E-3</v>
      </c>
      <c r="J110" s="138">
        <v>4.0530413333333334E-2</v>
      </c>
      <c r="K110" s="138">
        <v>4.0530413333333334E-2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283.07866666666666</v>
      </c>
      <c r="AL110" s="45" t="s">
        <v>245</v>
      </c>
    </row>
    <row r="111" spans="1:38" s="2" customFormat="1" ht="26.25" customHeight="1" thickBot="1" x14ac:dyDescent="0.3">
      <c r="A111" s="65" t="s">
        <v>243</v>
      </c>
      <c r="B111" s="65" t="s">
        <v>262</v>
      </c>
      <c r="C111" s="66" t="s">
        <v>376</v>
      </c>
      <c r="D111" s="79"/>
      <c r="E111" s="138">
        <v>6.0160584544881523E-3</v>
      </c>
      <c r="F111" s="138">
        <v>0.35607305</v>
      </c>
      <c r="G111" s="138" t="s">
        <v>428</v>
      </c>
      <c r="H111" s="138">
        <v>0.21180166311851709</v>
      </c>
      <c r="I111" s="138">
        <v>7.7021000000000001E-4</v>
      </c>
      <c r="J111" s="138">
        <v>1.4854050000000002E-3</v>
      </c>
      <c r="K111" s="138">
        <v>3.3008999999999998E-3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186.18333333333337</v>
      </c>
      <c r="AL111" s="45" t="s">
        <v>245</v>
      </c>
    </row>
    <row r="112" spans="1:38" s="2" customFormat="1" ht="26.25" customHeight="1" thickBot="1" x14ac:dyDescent="0.3">
      <c r="A112" s="65" t="s">
        <v>263</v>
      </c>
      <c r="B112" s="65" t="s">
        <v>264</v>
      </c>
      <c r="C112" s="66" t="s">
        <v>265</v>
      </c>
      <c r="D112" s="67"/>
      <c r="E112" s="138">
        <v>12.067736379676251</v>
      </c>
      <c r="F112" s="138" t="s">
        <v>428</v>
      </c>
      <c r="G112" s="138" t="s">
        <v>428</v>
      </c>
      <c r="H112" s="138">
        <v>15.591687599999998</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313648900</v>
      </c>
      <c r="AL112" s="45" t="s">
        <v>418</v>
      </c>
    </row>
    <row r="113" spans="1:38" s="2" customFormat="1" ht="26.25" customHeight="1" thickBot="1" x14ac:dyDescent="0.3">
      <c r="A113" s="65" t="s">
        <v>263</v>
      </c>
      <c r="B113" s="80" t="s">
        <v>266</v>
      </c>
      <c r="C113" s="81" t="s">
        <v>267</v>
      </c>
      <c r="D113" s="67"/>
      <c r="E113" s="138">
        <v>6.059784641728049</v>
      </c>
      <c r="F113" s="138" t="s">
        <v>429</v>
      </c>
      <c r="G113" s="138" t="s">
        <v>428</v>
      </c>
      <c r="H113" s="138">
        <v>34.944103302517213</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157498.03669193888</v>
      </c>
      <c r="AL113" s="148" t="s">
        <v>435</v>
      </c>
    </row>
    <row r="114" spans="1:38" s="2" customFormat="1" ht="26.25" customHeight="1" thickBot="1" x14ac:dyDescent="0.3">
      <c r="A114" s="65" t="s">
        <v>263</v>
      </c>
      <c r="B114" s="80" t="s">
        <v>268</v>
      </c>
      <c r="C114" s="81" t="s">
        <v>387</v>
      </c>
      <c r="D114" s="67"/>
      <c r="E114" s="138">
        <v>0.11099932462236278</v>
      </c>
      <c r="F114" s="138" t="s">
        <v>444</v>
      </c>
      <c r="G114" s="138" t="s">
        <v>428</v>
      </c>
      <c r="H114" s="138">
        <v>0.37504349999999997</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2884950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9.4062791337435421</v>
      </c>
      <c r="F116" s="138" t="s">
        <v>429</v>
      </c>
      <c r="G116" s="138" t="s">
        <v>428</v>
      </c>
      <c r="H116" s="138">
        <v>10.982139217282123</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244475.76666990164</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4.53567E-2</v>
      </c>
      <c r="J119" s="138">
        <v>1.138647</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1203.509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1.00372E-2</v>
      </c>
      <c r="J120" s="138">
        <v>6.2732499999999997E-2</v>
      </c>
      <c r="K120" s="138">
        <v>0.25092999999999999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2509.3000000000002</v>
      </c>
      <c r="AL120" s="148" t="s">
        <v>434</v>
      </c>
    </row>
    <row r="121" spans="1:38" s="2" customFormat="1" ht="26.25" customHeight="1" thickBot="1" x14ac:dyDescent="0.3">
      <c r="A121" s="65" t="s">
        <v>263</v>
      </c>
      <c r="B121" s="65" t="s">
        <v>279</v>
      </c>
      <c r="C121" s="71" t="s">
        <v>280</v>
      </c>
      <c r="D121" s="68"/>
      <c r="E121" s="138" t="s">
        <v>444</v>
      </c>
      <c r="F121" s="138">
        <v>4.7412315218348411</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2.1754768333333327</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0.25435367762583583</v>
      </c>
      <c r="G125" s="138" t="s">
        <v>428</v>
      </c>
      <c r="H125" s="138" t="s">
        <v>428</v>
      </c>
      <c r="I125" s="138">
        <v>4.447775772E-5</v>
      </c>
      <c r="J125" s="138">
        <v>2.9517057395999995E-4</v>
      </c>
      <c r="K125" s="138">
        <v>6.2403641891999994E-4</v>
      </c>
      <c r="L125" s="138" t="s">
        <v>444</v>
      </c>
      <c r="M125" s="138" t="s">
        <v>428</v>
      </c>
      <c r="N125" s="138" t="s">
        <v>428</v>
      </c>
      <c r="O125" s="138" t="s">
        <v>428</v>
      </c>
      <c r="P125" s="138">
        <v>2.2712941583781322E-2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1347.8108400000001</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6.7972319999999989E-2</v>
      </c>
      <c r="I126" s="138" t="s">
        <v>444</v>
      </c>
      <c r="J126" s="138" t="s">
        <v>444</v>
      </c>
      <c r="K126" s="138" t="s">
        <v>444</v>
      </c>
      <c r="L126" s="138" t="s">
        <v>444</v>
      </c>
      <c r="M126" s="138">
        <v>0.15860208000000001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1.1977679999999999E-3</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1.097505E-2</v>
      </c>
      <c r="F129" s="138">
        <v>9.3351000000000003E-2</v>
      </c>
      <c r="G129" s="138">
        <v>5.9290500000000002E-4</v>
      </c>
      <c r="H129" s="138" t="s">
        <v>444</v>
      </c>
      <c r="I129" s="138">
        <v>5.0460000000000001E-5</v>
      </c>
      <c r="J129" s="138">
        <v>8.8305000000000002E-5</v>
      </c>
      <c r="K129" s="138">
        <v>1.2615E-4</v>
      </c>
      <c r="L129" s="138">
        <v>1.7661000000000001E-6</v>
      </c>
      <c r="M129" s="138">
        <v>8.8305000000000002E-4</v>
      </c>
      <c r="N129" s="138">
        <v>1.6399500000000001E-2</v>
      </c>
      <c r="O129" s="138">
        <v>1.2615E-3</v>
      </c>
      <c r="P129" s="138">
        <v>7.0644000000000002E-4</v>
      </c>
      <c r="Q129" s="138">
        <v>0.65081470147924225</v>
      </c>
      <c r="R129" s="138">
        <v>0.62892576609660089</v>
      </c>
      <c r="S129" s="138">
        <v>0.34699352612226253</v>
      </c>
      <c r="T129" s="138">
        <v>1.7661000000000003E-3</v>
      </c>
      <c r="U129" s="138" t="s">
        <v>430</v>
      </c>
      <c r="V129" s="138" t="s">
        <v>444</v>
      </c>
      <c r="W129" s="138">
        <v>1.0433728141795376E-2</v>
      </c>
      <c r="X129" s="138">
        <v>1.89225E-6</v>
      </c>
      <c r="Y129" s="138">
        <v>8.1997500000000006E-6</v>
      </c>
      <c r="Z129" s="138">
        <v>8.1997500000000006E-6</v>
      </c>
      <c r="AA129" s="138" t="s">
        <v>444</v>
      </c>
      <c r="AB129" s="138">
        <v>1.8291750000000003E-5</v>
      </c>
      <c r="AC129" s="138">
        <v>6.3074999999999997E-3</v>
      </c>
      <c r="AD129" s="138">
        <v>9.6757049999999997E-3</v>
      </c>
      <c r="AE129" s="55"/>
      <c r="AF129" s="147" t="s">
        <v>428</v>
      </c>
      <c r="AG129" s="147" t="s">
        <v>428</v>
      </c>
      <c r="AH129" s="147" t="s">
        <v>428</v>
      </c>
      <c r="AI129" s="147" t="s">
        <v>428</v>
      </c>
      <c r="AJ129" s="147" t="s">
        <v>428</v>
      </c>
      <c r="AK129" s="147">
        <v>12.615</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2.7505499999999996E-3</v>
      </c>
      <c r="F133" s="138">
        <v>4.3341999999999999E-5</v>
      </c>
      <c r="G133" s="138">
        <v>3.7674200000000001E-4</v>
      </c>
      <c r="H133" s="138" t="s">
        <v>444</v>
      </c>
      <c r="I133" s="138">
        <v>1.1568980000000001E-4</v>
      </c>
      <c r="J133" s="138">
        <v>1.1568980000000001E-4</v>
      </c>
      <c r="K133" s="138">
        <v>1.2855903999999999E-4</v>
      </c>
      <c r="L133" s="138" t="s">
        <v>444</v>
      </c>
      <c r="M133" s="138">
        <v>4.6676000000000004E-4</v>
      </c>
      <c r="N133" s="138">
        <v>1.0012002E-4</v>
      </c>
      <c r="O133" s="138">
        <v>1.6770019999999998E-5</v>
      </c>
      <c r="P133" s="138">
        <v>4.9676600000000005E-3</v>
      </c>
      <c r="Q133" s="138">
        <v>4.5375739999999996E-5</v>
      </c>
      <c r="R133" s="138">
        <v>4.5209039999999996E-5</v>
      </c>
      <c r="S133" s="138">
        <v>4.1441620000000001E-5</v>
      </c>
      <c r="T133" s="138">
        <v>5.777821999999999E-5</v>
      </c>
      <c r="U133" s="138">
        <v>6.5946519999999991E-5</v>
      </c>
      <c r="V133" s="138">
        <v>5.3384008000000006E-4</v>
      </c>
      <c r="W133" s="138">
        <v>9.0018000000000004E-5</v>
      </c>
      <c r="X133" s="138">
        <v>4.4008799999999996E-8</v>
      </c>
      <c r="Y133" s="138">
        <v>2.4038140000000002E-8</v>
      </c>
      <c r="Z133" s="138">
        <v>2.1470960000000001E-8</v>
      </c>
      <c r="AA133" s="138">
        <v>2.330466E-8</v>
      </c>
      <c r="AB133" s="138">
        <v>1.1282256E-7</v>
      </c>
      <c r="AC133" s="138">
        <v>5.0009999999999996E-4</v>
      </c>
      <c r="AD133" s="138">
        <v>1.3669399999999999E-3</v>
      </c>
      <c r="AE133" s="55"/>
      <c r="AF133" s="147" t="s">
        <v>428</v>
      </c>
      <c r="AG133" s="147" t="s">
        <v>428</v>
      </c>
      <c r="AH133" s="147" t="s">
        <v>428</v>
      </c>
      <c r="AI133" s="147" t="s">
        <v>428</v>
      </c>
      <c r="AJ133" s="147" t="s">
        <v>428</v>
      </c>
      <c r="AK133" s="147">
        <v>3334</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0.29561760000000009</v>
      </c>
      <c r="X135" s="138">
        <v>8.8192584000000037E-5</v>
      </c>
      <c r="Y135" s="138">
        <v>3.9908376000000011E-4</v>
      </c>
      <c r="Z135" s="138">
        <v>3.9908376000000011E-4</v>
      </c>
      <c r="AA135" s="138" t="s">
        <v>444</v>
      </c>
      <c r="AB135" s="138">
        <v>8.8636010400000033E-4</v>
      </c>
      <c r="AC135" s="138" t="s">
        <v>444</v>
      </c>
      <c r="AD135" s="138">
        <v>0.50254992000000021</v>
      </c>
      <c r="AE135" s="55"/>
      <c r="AF135" s="147" t="s">
        <v>428</v>
      </c>
      <c r="AG135" s="147" t="s">
        <v>428</v>
      </c>
      <c r="AH135" s="147" t="s">
        <v>428</v>
      </c>
      <c r="AI135" s="147" t="s">
        <v>428</v>
      </c>
      <c r="AJ135" s="147" t="s">
        <v>428</v>
      </c>
      <c r="AK135" s="147">
        <v>0.98539200000000027</v>
      </c>
      <c r="AL135" s="148" t="s">
        <v>432</v>
      </c>
    </row>
    <row r="136" spans="1:38" s="2" customFormat="1" ht="26.25" customHeight="1" thickBot="1" x14ac:dyDescent="0.3">
      <c r="A136" s="65" t="s">
        <v>288</v>
      </c>
      <c r="B136" s="65" t="s">
        <v>313</v>
      </c>
      <c r="C136" s="66" t="s">
        <v>314</v>
      </c>
      <c r="D136" s="67"/>
      <c r="E136" s="138" t="s">
        <v>428</v>
      </c>
      <c r="F136" s="138">
        <v>5.5218964409999996E-3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0.37614760999999997</v>
      </c>
      <c r="J139" s="138">
        <v>0.37614760999999997</v>
      </c>
      <c r="K139" s="138">
        <v>0.37614760999999997</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4.4339214602411987</v>
      </c>
      <c r="X139" s="138">
        <v>1.3506315023996143E-2</v>
      </c>
      <c r="Y139" s="138">
        <v>1.6459760015021689E-2</v>
      </c>
      <c r="Z139" s="138">
        <v>6.2664278764885655E-3</v>
      </c>
      <c r="AA139" s="138">
        <v>9.275808587418862E-4</v>
      </c>
      <c r="AB139" s="138">
        <v>3.7160083774248287E-2</v>
      </c>
      <c r="AC139" s="138" t="s">
        <v>444</v>
      </c>
      <c r="AD139" s="138">
        <v>5.8499035204069019</v>
      </c>
      <c r="AE139" s="55"/>
      <c r="AF139" s="147" t="s">
        <v>428</v>
      </c>
      <c r="AG139" s="147" t="s">
        <v>428</v>
      </c>
      <c r="AH139" s="147" t="s">
        <v>428</v>
      </c>
      <c r="AI139" s="147" t="s">
        <v>428</v>
      </c>
      <c r="AJ139" s="147" t="s">
        <v>428</v>
      </c>
      <c r="AK139" s="147">
        <v>2.0110000000000001</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106.92819152969702</v>
      </c>
      <c r="F141" s="19">
        <f t="shared" ref="F141:AD141" si="0">SUM(F14:F140)</f>
        <v>111.56866057833945</v>
      </c>
      <c r="G141" s="19">
        <f t="shared" si="0"/>
        <v>25.456541279820772</v>
      </c>
      <c r="H141" s="19">
        <f t="shared" si="0"/>
        <v>115.15136963599021</v>
      </c>
      <c r="I141" s="19">
        <f t="shared" si="0"/>
        <v>14.04807788888753</v>
      </c>
      <c r="J141" s="19">
        <f t="shared" si="0"/>
        <v>22.347335325922799</v>
      </c>
      <c r="K141" s="19">
        <f t="shared" si="0"/>
        <v>52.136659873545085</v>
      </c>
      <c r="L141" s="19">
        <f t="shared" si="0"/>
        <v>2.4458427744881037</v>
      </c>
      <c r="M141" s="19">
        <f t="shared" si="0"/>
        <v>207.28339779040027</v>
      </c>
      <c r="N141" s="19">
        <f t="shared" si="0"/>
        <v>8.3117762401733035</v>
      </c>
      <c r="O141" s="19">
        <f t="shared" si="0"/>
        <v>0.28252705201132355</v>
      </c>
      <c r="P141" s="19">
        <f t="shared" si="0"/>
        <v>0.36540536761536302</v>
      </c>
      <c r="Q141" s="19">
        <f t="shared" si="0"/>
        <v>1.4093812389615616</v>
      </c>
      <c r="R141" s="19">
        <f>SUM(R14:R140)</f>
        <v>3.5324008360433066</v>
      </c>
      <c r="S141" s="19">
        <f t="shared" si="0"/>
        <v>43.544158736086217</v>
      </c>
      <c r="T141" s="19">
        <f t="shared" si="0"/>
        <v>6.6683937113197267</v>
      </c>
      <c r="U141" s="19">
        <f t="shared" si="0"/>
        <v>4.2218922160382659</v>
      </c>
      <c r="V141" s="19">
        <f t="shared" si="0"/>
        <v>25.332425914499549</v>
      </c>
      <c r="W141" s="19">
        <f t="shared" si="0"/>
        <v>21.635116698360658</v>
      </c>
      <c r="X141" s="19">
        <f t="shared" si="0"/>
        <v>3.353155384167338</v>
      </c>
      <c r="Y141" s="19">
        <f t="shared" si="0"/>
        <v>5.6022314543903269</v>
      </c>
      <c r="Z141" s="19">
        <f t="shared" si="0"/>
        <v>2.4880144506165895</v>
      </c>
      <c r="AA141" s="19">
        <f t="shared" si="0"/>
        <v>2.0092227831994371</v>
      </c>
      <c r="AB141" s="19">
        <f t="shared" si="0"/>
        <v>13.452624072373691</v>
      </c>
      <c r="AC141" s="19">
        <f t="shared" si="0"/>
        <v>2.6286350146765534</v>
      </c>
      <c r="AD141" s="19">
        <f t="shared" si="0"/>
        <v>10.046583680720568</v>
      </c>
      <c r="AE141" s="56"/>
      <c r="AF141" s="145">
        <f>SUM(AF14:AF140)</f>
        <v>257794.2441335613</v>
      </c>
      <c r="AG141" s="145">
        <f t="shared" ref="AG141:AI141" si="1">SUM(AG14:AG140)</f>
        <v>82711.667872369319</v>
      </c>
      <c r="AH141" s="145">
        <f t="shared" si="1"/>
        <v>175502.70928391677</v>
      </c>
      <c r="AI141" s="145">
        <f t="shared" si="1"/>
        <v>11924.701266575794</v>
      </c>
      <c r="AJ141" s="145">
        <f>IF(SUM(AJ14:AJ140)=0, "NA",SUM(AJ14:AJ140))</f>
        <v>766.72773291756675</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10.176771750828346</v>
      </c>
      <c r="F143" s="139">
        <v>4.4116838362188009</v>
      </c>
      <c r="G143" s="139">
        <v>1.9499132096607124E-2</v>
      </c>
      <c r="H143" s="139">
        <v>1.2912684282754314</v>
      </c>
      <c r="I143" s="139">
        <v>0.43505884168368758</v>
      </c>
      <c r="J143" s="139">
        <v>0.43505884168368736</v>
      </c>
      <c r="K143" s="139">
        <v>0.43505884168368758</v>
      </c>
      <c r="L143" s="139">
        <v>0.34785129612238241</v>
      </c>
      <c r="M143" s="139">
        <v>68.688153511578818</v>
      </c>
      <c r="N143" s="139">
        <v>3.5818735495656971E-2</v>
      </c>
      <c r="O143" s="139">
        <v>2.9717365283057781E-4</v>
      </c>
      <c r="P143" s="139">
        <v>1.4849371284202325E-2</v>
      </c>
      <c r="Q143" s="139">
        <v>4.6113901833444454E-4</v>
      </c>
      <c r="R143" s="139">
        <v>1.3620825391699178E-2</v>
      </c>
      <c r="S143" s="139">
        <v>9.5006798418976884E-3</v>
      </c>
      <c r="T143" s="139">
        <v>3.1868189212229834E-3</v>
      </c>
      <c r="U143" s="139">
        <v>3.2793073100773285E-4</v>
      </c>
      <c r="V143" s="139">
        <v>5.5031282961590579E-2</v>
      </c>
      <c r="W143" s="139">
        <v>0.98470520000000006</v>
      </c>
      <c r="X143" s="139">
        <v>2.8424367464900003E-2</v>
      </c>
      <c r="Y143" s="139">
        <v>3.1897302744000003E-2</v>
      </c>
      <c r="Z143" s="139">
        <v>2.44756753924E-2</v>
      </c>
      <c r="AA143" s="139">
        <v>2.8697132247000001E-2</v>
      </c>
      <c r="AB143" s="139">
        <v>0.11349447784830001</v>
      </c>
      <c r="AC143" s="139">
        <v>9.8470599999999991E-4</v>
      </c>
      <c r="AD143" s="139">
        <v>1.9695340000000001E-4</v>
      </c>
      <c r="AE143" s="58"/>
      <c r="AF143" s="144">
        <v>85383.626612179505</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6.7315516100755994</v>
      </c>
      <c r="F144" s="139">
        <v>0.48515623373458489</v>
      </c>
      <c r="G144" s="139">
        <v>7.4989155147019756E-3</v>
      </c>
      <c r="H144" s="139">
        <v>8.8679852854610091E-3</v>
      </c>
      <c r="I144" s="139">
        <v>0.40938005537064798</v>
      </c>
      <c r="J144" s="139">
        <v>0.40938005537064803</v>
      </c>
      <c r="K144" s="139">
        <v>0.40938005537064803</v>
      </c>
      <c r="L144" s="139">
        <v>0.33700883668064963</v>
      </c>
      <c r="M144" s="139">
        <v>2.4522830635833635</v>
      </c>
      <c r="N144" s="139">
        <v>2.9453346841438273E-4</v>
      </c>
      <c r="O144" s="139">
        <v>2.6882387426452527E-5</v>
      </c>
      <c r="P144" s="139">
        <v>2.8316644609874195E-3</v>
      </c>
      <c r="Q144" s="139">
        <v>5.3621826003172667E-5</v>
      </c>
      <c r="R144" s="139">
        <v>4.5304090311210597E-3</v>
      </c>
      <c r="S144" s="139">
        <v>3.038432527114561E-3</v>
      </c>
      <c r="T144" s="139">
        <v>1.0967378245179604E-4</v>
      </c>
      <c r="U144" s="139">
        <v>5.3478877153440267E-5</v>
      </c>
      <c r="V144" s="139">
        <v>9.6219094221272772E-3</v>
      </c>
      <c r="W144" s="139">
        <v>0.44989480000000004</v>
      </c>
      <c r="X144" s="139">
        <v>1.36388616971E-2</v>
      </c>
      <c r="Y144" s="139">
        <v>1.52849850327E-2</v>
      </c>
      <c r="Z144" s="139">
        <v>1.1992429821400001E-2</v>
      </c>
      <c r="AA144" s="139">
        <v>1.2699816264600001E-2</v>
      </c>
      <c r="AB144" s="139">
        <v>5.3616092815800001E-2</v>
      </c>
      <c r="AC144" s="139">
        <v>4.4989439999999997E-4</v>
      </c>
      <c r="AD144" s="139">
        <v>9.0056799999999995E-5</v>
      </c>
      <c r="AE144" s="58"/>
      <c r="AF144" s="144">
        <v>22985.258871992202</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20.37909584738761</v>
      </c>
      <c r="F145" s="139">
        <v>0.60734251681675688</v>
      </c>
      <c r="G145" s="139">
        <v>1.1208760642699307E-2</v>
      </c>
      <c r="H145" s="139">
        <v>1.2043063445462833E-2</v>
      </c>
      <c r="I145" s="139">
        <v>0.34248395091166078</v>
      </c>
      <c r="J145" s="139">
        <v>0.34248395091166078</v>
      </c>
      <c r="K145" s="139">
        <v>0.34248395091166084</v>
      </c>
      <c r="L145" s="139">
        <v>0.23363327193561934</v>
      </c>
      <c r="M145" s="139">
        <v>4.2755669057709262</v>
      </c>
      <c r="N145" s="139">
        <v>3.9518935958785743E-4</v>
      </c>
      <c r="O145" s="139">
        <v>3.9889453139334931E-5</v>
      </c>
      <c r="P145" s="139">
        <v>4.222916095354321E-3</v>
      </c>
      <c r="Q145" s="139">
        <v>7.9735978779348391E-5</v>
      </c>
      <c r="R145" s="139">
        <v>6.769316116374895E-3</v>
      </c>
      <c r="S145" s="139">
        <v>4.539541925508356E-3</v>
      </c>
      <c r="T145" s="139">
        <v>1.602017250471618E-4</v>
      </c>
      <c r="U145" s="139">
        <v>7.9693051280026921E-5</v>
      </c>
      <c r="V145" s="139">
        <v>1.4343461405425206E-2</v>
      </c>
      <c r="W145" s="139">
        <v>0.22916920000000002</v>
      </c>
      <c r="X145" s="139">
        <v>3.3471995862999998E-3</v>
      </c>
      <c r="Y145" s="139">
        <v>2.0269153051100001E-2</v>
      </c>
      <c r="Z145" s="139">
        <v>2.2649383867600001E-2</v>
      </c>
      <c r="AA145" s="139">
        <v>5.2067549125000001E-3</v>
      </c>
      <c r="AB145" s="139">
        <v>5.1472491417500002E-2</v>
      </c>
      <c r="AC145" s="139">
        <v>2.2227E-4</v>
      </c>
      <c r="AD145" s="139">
        <v>4.4846899999999999E-5</v>
      </c>
      <c r="AE145" s="58"/>
      <c r="AF145" s="144">
        <v>34323.668886124855</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3.1016404096122087E-2</v>
      </c>
      <c r="F146" s="139">
        <v>0.20261462118315979</v>
      </c>
      <c r="G146" s="139">
        <v>3.9469651533678304E-5</v>
      </c>
      <c r="H146" s="139">
        <v>2.7944835995178654E-4</v>
      </c>
      <c r="I146" s="139">
        <v>4.9866528397897727E-3</v>
      </c>
      <c r="J146" s="139">
        <v>4.986652839789771E-3</v>
      </c>
      <c r="K146" s="139">
        <v>4.986652839789771E-3</v>
      </c>
      <c r="L146" s="139">
        <v>7.0560346362593426E-4</v>
      </c>
      <c r="M146" s="139">
        <v>1.2748737732016884</v>
      </c>
      <c r="N146" s="139">
        <v>1.2996780933183919E-4</v>
      </c>
      <c r="O146" s="139">
        <v>8.8113750026607338E-5</v>
      </c>
      <c r="P146" s="139">
        <v>4.2195002722640762E-5</v>
      </c>
      <c r="Q146" s="139">
        <v>1.455000093884164E-6</v>
      </c>
      <c r="R146" s="139">
        <v>3.9747605445164281E-4</v>
      </c>
      <c r="S146" s="139">
        <v>1.4889771815444647E-2</v>
      </c>
      <c r="T146" s="139">
        <v>6.2058793632340371E-4</v>
      </c>
      <c r="U146" s="139">
        <v>8.7731540596940589E-5</v>
      </c>
      <c r="V146" s="139">
        <v>8.7635842721256896E-3</v>
      </c>
      <c r="W146" s="139">
        <v>3.3201000000000003E-3</v>
      </c>
      <c r="X146" s="139">
        <v>4.71062664E-5</v>
      </c>
      <c r="Y146" s="139">
        <v>6.4719569300000006E-5</v>
      </c>
      <c r="Z146" s="139">
        <v>3.5170159800000005E-5</v>
      </c>
      <c r="AA146" s="139">
        <v>7.2756743400000012E-5</v>
      </c>
      <c r="AB146" s="139">
        <v>2.1975273890000003E-4</v>
      </c>
      <c r="AC146" s="139">
        <v>3.3199000000000002E-6</v>
      </c>
      <c r="AD146" s="139">
        <v>1.5333E-6</v>
      </c>
      <c r="AE146" s="58"/>
      <c r="AF146" s="144">
        <v>215.08264367245778</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2.3735146452251867</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0.55322910753672505</v>
      </c>
      <c r="J148" s="139">
        <v>1.0682875760115011</v>
      </c>
      <c r="K148" s="139">
        <v>1.3641649107224132</v>
      </c>
      <c r="L148" s="139">
        <v>0.12530097583143723</v>
      </c>
      <c r="M148" s="139" t="s">
        <v>428</v>
      </c>
      <c r="N148" s="139">
        <v>4.1157608137403034</v>
      </c>
      <c r="O148" s="139">
        <v>1.8046466510741495E-2</v>
      </c>
      <c r="P148" s="139">
        <v>0</v>
      </c>
      <c r="Q148" s="139">
        <v>4.7056289040013549E-2</v>
      </c>
      <c r="R148" s="139">
        <v>1.5359317395355174</v>
      </c>
      <c r="S148" s="139">
        <v>33.720873150904801</v>
      </c>
      <c r="T148" s="139">
        <v>0.23608379885070449</v>
      </c>
      <c r="U148" s="139">
        <v>2.7283298214448231E-2</v>
      </c>
      <c r="V148" s="139">
        <v>10.957616361931329</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0.2568818903547162</v>
      </c>
      <c r="J149" s="139">
        <v>0.47570720436058533</v>
      </c>
      <c r="K149" s="139">
        <v>0.95141440872117067</v>
      </c>
      <c r="L149" s="139">
        <v>1.0084992732444415E-2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103.60313656006288</v>
      </c>
      <c r="F152" s="13">
        <f t="shared" ref="F152:AD152" si="2">SUM(F$141, F$151, IF(AND(ISNUMBER(SEARCH($B$4,"AT|BE|CH|GB|IE|LT|LU|NL")),SUM(F$143:F$149)&gt;0),SUM(F$143:F$149)-SUM(F$27:F$33),0))</f>
        <v>109.01692806670617</v>
      </c>
      <c r="G152" s="13">
        <f t="shared" si="2"/>
        <v>25.453777204242897</v>
      </c>
      <c r="H152" s="13">
        <f t="shared" si="2"/>
        <v>115.13501994881092</v>
      </c>
      <c r="I152" s="13">
        <f t="shared" si="2"/>
        <v>13.883835777968132</v>
      </c>
      <c r="J152" s="13">
        <f t="shared" si="2"/>
        <v>22.135981156611919</v>
      </c>
      <c r="K152" s="13">
        <f t="shared" si="2"/>
        <v>51.875014315117809</v>
      </c>
      <c r="L152" s="13">
        <f t="shared" si="2"/>
        <v>2.3487699071942729</v>
      </c>
      <c r="M152" s="13">
        <f t="shared" si="2"/>
        <v>205.84898875740231</v>
      </c>
      <c r="N152" s="13">
        <f t="shared" si="2"/>
        <v>8.0509798376060289</v>
      </c>
      <c r="O152" s="13">
        <f t="shared" si="2"/>
        <v>0.28137390012419344</v>
      </c>
      <c r="P152" s="13">
        <f t="shared" si="2"/>
        <v>0.36428775703965233</v>
      </c>
      <c r="Q152" s="13">
        <f t="shared" si="2"/>
        <v>1.4063824033156753</v>
      </c>
      <c r="R152" s="13">
        <f t="shared" si="2"/>
        <v>3.433538790347463</v>
      </c>
      <c r="S152" s="13">
        <f t="shared" si="2"/>
        <v>41.409405359020155</v>
      </c>
      <c r="T152" s="13">
        <f t="shared" si="2"/>
        <v>6.6533921245219148</v>
      </c>
      <c r="U152" s="13">
        <f t="shared" si="2"/>
        <v>4.2201507338022592</v>
      </c>
      <c r="V152" s="13">
        <f t="shared" si="2"/>
        <v>24.6378799846607</v>
      </c>
      <c r="W152" s="13">
        <f t="shared" si="2"/>
        <v>21.50325799836066</v>
      </c>
      <c r="X152" s="13">
        <f t="shared" si="2"/>
        <v>3.3494208658077382</v>
      </c>
      <c r="Y152" s="13">
        <f t="shared" si="2"/>
        <v>5.5964445178739268</v>
      </c>
      <c r="Z152" s="13">
        <f t="shared" si="2"/>
        <v>2.4828258079171897</v>
      </c>
      <c r="AA152" s="13">
        <f t="shared" si="2"/>
        <v>2.005520136979237</v>
      </c>
      <c r="AB152" s="13">
        <f t="shared" si="2"/>
        <v>13.43421132857809</v>
      </c>
      <c r="AC152" s="13">
        <f t="shared" si="2"/>
        <v>2.6285038113765533</v>
      </c>
      <c r="AD152" s="13">
        <f t="shared" si="2"/>
        <v>10.046557387020568</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v>-42.265631050111239</v>
      </c>
      <c r="F153" s="140">
        <v>-55.286388490509111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61.33750550995164</v>
      </c>
      <c r="F154" s="13">
        <f>SUM(F$141, F$153, -1 * IF(OR($B$6=2005,$B$6&gt;=2020),SUM(F$99:F$122),0), IF(AND(ISNUMBER(SEARCH($B$4,"AT|BE|CH|GB|IE|LT|LU|NL")),SUM(F$143:F$149)&gt;0),SUM(F$143:F$149)-SUM(F$27:F$33),0))</f>
        <v>53.73053957619706</v>
      </c>
      <c r="G154" s="13">
        <f>SUM(G$141, G$153, IF(AND(ISNUMBER(SEARCH($B$4,"AT|BE|CH|GB|IE|LT|LU|NL")),SUM(G$143:G$149)&gt;0),SUM(G$143:G$149)-SUM(G$27:G$33),0))</f>
        <v>25.453777204242897</v>
      </c>
      <c r="H154" s="13">
        <f>SUM(H$141, H$153, IF(AND(ISNUMBER(SEARCH($B$4,"AT|BE|CH|GB|IE|LT|LU|NL")),SUM(H$143:H$149)&gt;0),SUM(H$143:H$149)-SUM(H$27:H$33),0))</f>
        <v>115.13501994881092</v>
      </c>
      <c r="I154" s="13">
        <f t="shared" ref="I154:AD154" si="3">SUM(I$141, I$153, IF(AND(ISNUMBER(SEARCH($B$4,"AT|BE|CH|GB|IE|LT|LU|NL")),SUM(I$143:I$149)&gt;0),SUM(I$143:I$149)-SUM(I$27:I$33),0))</f>
        <v>13.883835777968132</v>
      </c>
      <c r="J154" s="13">
        <f t="shared" si="3"/>
        <v>22.135981156611919</v>
      </c>
      <c r="K154" s="13">
        <f t="shared" si="3"/>
        <v>51.875014315117809</v>
      </c>
      <c r="L154" s="13">
        <f t="shared" si="3"/>
        <v>2.3487699071942729</v>
      </c>
      <c r="M154" s="13">
        <f t="shared" si="3"/>
        <v>205.84898875740231</v>
      </c>
      <c r="N154" s="13">
        <f t="shared" si="3"/>
        <v>8.0509798376060289</v>
      </c>
      <c r="O154" s="13">
        <f t="shared" si="3"/>
        <v>0.28137390012419344</v>
      </c>
      <c r="P154" s="13">
        <f t="shared" si="3"/>
        <v>0.36428775703965233</v>
      </c>
      <c r="Q154" s="13">
        <f t="shared" si="3"/>
        <v>1.4063824033156753</v>
      </c>
      <c r="R154" s="13">
        <f t="shared" si="3"/>
        <v>3.433538790347463</v>
      </c>
      <c r="S154" s="13">
        <f t="shared" si="3"/>
        <v>41.409405359020155</v>
      </c>
      <c r="T154" s="13">
        <f t="shared" si="3"/>
        <v>6.6533921245219148</v>
      </c>
      <c r="U154" s="13">
        <f t="shared" si="3"/>
        <v>4.2201507338022592</v>
      </c>
      <c r="V154" s="13">
        <f t="shared" si="3"/>
        <v>24.6378799846607</v>
      </c>
      <c r="W154" s="13">
        <f t="shared" si="3"/>
        <v>21.50325799836066</v>
      </c>
      <c r="X154" s="13">
        <f t="shared" si="3"/>
        <v>3.3494208658077382</v>
      </c>
      <c r="Y154" s="13">
        <f t="shared" si="3"/>
        <v>5.5964445178739268</v>
      </c>
      <c r="Z154" s="13">
        <f t="shared" si="3"/>
        <v>2.4828258079171897</v>
      </c>
      <c r="AA154" s="13">
        <f t="shared" si="3"/>
        <v>2.005520136979237</v>
      </c>
      <c r="AB154" s="13">
        <f t="shared" si="3"/>
        <v>13.43421132857809</v>
      </c>
      <c r="AC154" s="13">
        <f t="shared" si="3"/>
        <v>2.6285038113765533</v>
      </c>
      <c r="AD154" s="13">
        <f t="shared" si="3"/>
        <v>10.046557387020568</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7.7594258162686609</v>
      </c>
      <c r="F157" s="141">
        <v>0.29802883157779836</v>
      </c>
      <c r="G157" s="141">
        <v>0.49022448139303626</v>
      </c>
      <c r="H157" s="141" t="s">
        <v>444</v>
      </c>
      <c r="I157" s="141">
        <v>9.0786831716311869E-2</v>
      </c>
      <c r="J157" s="141">
        <v>9.0786831716311869E-2</v>
      </c>
      <c r="K157" s="141">
        <v>9.0786831716311869E-2</v>
      </c>
      <c r="L157" s="141">
        <v>4.3577679223829692E-2</v>
      </c>
      <c r="M157" s="141">
        <v>2.5305731627448291</v>
      </c>
      <c r="N157" s="141">
        <v>2.0589226013327001E-3</v>
      </c>
      <c r="O157" s="141">
        <v>1.5441919509995251E-4</v>
      </c>
      <c r="P157" s="141">
        <v>3.0883839019990502E-3</v>
      </c>
      <c r="Q157" s="141">
        <v>7.7209597549976255E-4</v>
      </c>
      <c r="R157" s="141">
        <v>5.1473065033317512E-3</v>
      </c>
      <c r="S157" s="141">
        <v>5.6620371536649262E-3</v>
      </c>
      <c r="T157" s="141">
        <v>2.0589226013327004E-4</v>
      </c>
      <c r="U157" s="141">
        <v>2.8310185768324631E-3</v>
      </c>
      <c r="V157" s="141">
        <v>0.74635944298310386</v>
      </c>
      <c r="W157" s="141" t="s">
        <v>444</v>
      </c>
      <c r="X157" s="141" t="s">
        <v>444</v>
      </c>
      <c r="Y157" s="141" t="s">
        <v>444</v>
      </c>
      <c r="Z157" s="141" t="s">
        <v>444</v>
      </c>
      <c r="AA157" s="141" t="s">
        <v>444</v>
      </c>
      <c r="AB157" s="141" t="s">
        <v>444</v>
      </c>
      <c r="AC157" s="141" t="s">
        <v>444</v>
      </c>
      <c r="AD157" s="141" t="s">
        <v>444</v>
      </c>
      <c r="AE157" s="58"/>
      <c r="AF157" s="142">
        <v>25736.532516658754</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7.7605759512194478E-2</v>
      </c>
      <c r="F158" s="141">
        <v>2.6332602290855193E-3</v>
      </c>
      <c r="G158" s="141">
        <v>4.1329913374380011E-3</v>
      </c>
      <c r="H158" s="141" t="s">
        <v>444</v>
      </c>
      <c r="I158" s="141">
        <v>4.5684890046671051E-4</v>
      </c>
      <c r="J158" s="141">
        <v>4.5684890046671051E-4</v>
      </c>
      <c r="K158" s="141">
        <v>4.5684890046671051E-4</v>
      </c>
      <c r="L158" s="141">
        <v>2.1928747222402104E-4</v>
      </c>
      <c r="M158" s="141">
        <v>4.5184081155819233E-2</v>
      </c>
      <c r="N158" s="141">
        <v>1.7378085721228054E-5</v>
      </c>
      <c r="O158" s="141">
        <v>1.3033564290921039E-6</v>
      </c>
      <c r="P158" s="141">
        <v>2.6067128581842076E-5</v>
      </c>
      <c r="Q158" s="141">
        <v>6.516782145460519E-6</v>
      </c>
      <c r="R158" s="141">
        <v>4.3445214303070137E-5</v>
      </c>
      <c r="S158" s="141">
        <v>4.7789735733377148E-5</v>
      </c>
      <c r="T158" s="141">
        <v>1.7378085721228055E-6</v>
      </c>
      <c r="U158" s="141">
        <v>2.3894867866688574E-5</v>
      </c>
      <c r="V158" s="141">
        <v>6.299556073945169E-3</v>
      </c>
      <c r="W158" s="141" t="s">
        <v>444</v>
      </c>
      <c r="X158" s="141" t="s">
        <v>444</v>
      </c>
      <c r="Y158" s="141" t="s">
        <v>444</v>
      </c>
      <c r="Z158" s="141" t="s">
        <v>444</v>
      </c>
      <c r="AA158" s="141" t="s">
        <v>444</v>
      </c>
      <c r="AB158" s="141" t="s">
        <v>444</v>
      </c>
      <c r="AC158" s="141" t="s">
        <v>444</v>
      </c>
      <c r="AD158" s="141" t="s">
        <v>444</v>
      </c>
      <c r="AE158" s="58"/>
      <c r="AF158" s="143">
        <v>217.22607151535067</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4.6087900768905348</v>
      </c>
      <c r="F159" s="141">
        <v>0.18278715341344268</v>
      </c>
      <c r="G159" s="141">
        <v>0.61348960433906408</v>
      </c>
      <c r="H159" s="141" t="s">
        <v>444</v>
      </c>
      <c r="I159" s="141">
        <v>7.0812209522941566E-2</v>
      </c>
      <c r="J159" s="141">
        <v>8.3261077768024397E-2</v>
      </c>
      <c r="K159" s="141">
        <v>8.3261077768024397E-2</v>
      </c>
      <c r="L159" s="141">
        <v>2.581093410808756E-2</v>
      </c>
      <c r="M159" s="141">
        <v>0.40121219386709295</v>
      </c>
      <c r="N159" s="141">
        <v>1.4839611728899593E-2</v>
      </c>
      <c r="O159" s="141">
        <v>1.2802366895618839E-3</v>
      </c>
      <c r="P159" s="141">
        <v>2.9389774509832032E-3</v>
      </c>
      <c r="Q159" s="141">
        <v>1.8646936023784259E-2</v>
      </c>
      <c r="R159" s="141">
        <v>2.0378039022197363E-2</v>
      </c>
      <c r="S159" s="141">
        <v>0.10116373780573958</v>
      </c>
      <c r="T159" s="141">
        <v>0.80432313223302454</v>
      </c>
      <c r="U159" s="141">
        <v>1.302780005004445E-2</v>
      </c>
      <c r="V159" s="141">
        <v>0.1265764242163526</v>
      </c>
      <c r="W159" s="141">
        <v>2.1377173207242344E-2</v>
      </c>
      <c r="X159" s="141">
        <v>2.7859065335493797E-4</v>
      </c>
      <c r="Y159" s="141">
        <v>1.5056698439874956E-3</v>
      </c>
      <c r="Z159" s="141">
        <v>1.2802366895618839E-3</v>
      </c>
      <c r="AA159" s="141">
        <v>2.8582687705411682E-4</v>
      </c>
      <c r="AB159" s="141">
        <v>3.350324063958434E-3</v>
      </c>
      <c r="AC159" s="141" t="s">
        <v>444</v>
      </c>
      <c r="AD159" s="141">
        <v>1.6001297248960392E-2</v>
      </c>
      <c r="AE159" s="58"/>
      <c r="AF159" s="143">
        <v>4521.4502356938137</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0.67257656480040939</v>
      </c>
      <c r="X163" s="22">
        <v>4.8425512665629471</v>
      </c>
      <c r="Y163" s="22">
        <v>3.1611098545619241</v>
      </c>
      <c r="Z163" s="22">
        <v>1.5469260990409415</v>
      </c>
      <c r="AA163" s="22">
        <v>1.8159567249611053</v>
      </c>
      <c r="AB163" s="22">
        <v>11.366543945126917</v>
      </c>
      <c r="AC163" s="22" t="s">
        <v>444</v>
      </c>
      <c r="AD163" s="22">
        <v>0.19504720379211871</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B4A1-20B0-4983-A9E8-D7A2F5EA9C7E}">
  <sheetPr codeName="Sheet24"/>
  <dimension ref="A1:AL170"/>
  <sheetViews>
    <sheetView zoomScale="75" zoomScaleNormal="75" workbookViewId="0">
      <pane xSplit="4" ySplit="13" topLeftCell="E143"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2012</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10.52580501818</v>
      </c>
      <c r="F14" s="138">
        <v>0.29630403854903192</v>
      </c>
      <c r="G14" s="138">
        <v>9.8451568886188294</v>
      </c>
      <c r="H14" s="138" t="s">
        <v>444</v>
      </c>
      <c r="I14" s="138">
        <v>0.43533785574299222</v>
      </c>
      <c r="J14" s="138">
        <v>0.66892477777692994</v>
      </c>
      <c r="K14" s="138">
        <v>0.80384820109204236</v>
      </c>
      <c r="L14" s="138">
        <v>7.6736167686232695E-3</v>
      </c>
      <c r="M14" s="138">
        <v>18.909483644969811</v>
      </c>
      <c r="N14" s="138">
        <v>0.75225549330241281</v>
      </c>
      <c r="O14" s="138">
        <v>9.1210188504089004E-2</v>
      </c>
      <c r="P14" s="138">
        <v>0.14706249179005498</v>
      </c>
      <c r="Q14" s="138">
        <v>0.70715590907961257</v>
      </c>
      <c r="R14" s="138">
        <v>0.44993843023701841</v>
      </c>
      <c r="S14" s="138">
        <v>0.44636960238178819</v>
      </c>
      <c r="T14" s="138">
        <v>0.90838250721193303</v>
      </c>
      <c r="U14" s="138">
        <v>2.1640597256040301</v>
      </c>
      <c r="V14" s="138">
        <v>1.5508614398292351</v>
      </c>
      <c r="W14" s="138">
        <v>0.73911686139710808</v>
      </c>
      <c r="X14" s="138">
        <v>1.7631663734839101E-3</v>
      </c>
      <c r="Y14" s="138">
        <v>2.5790293016736744E-3</v>
      </c>
      <c r="Z14" s="138">
        <v>2.0455911074952348E-3</v>
      </c>
      <c r="AA14" s="138">
        <v>1.6989061649205488E-4</v>
      </c>
      <c r="AB14" s="138">
        <v>6.5576773991448739E-3</v>
      </c>
      <c r="AC14" s="138">
        <v>0.48202359221842206</v>
      </c>
      <c r="AD14" s="138">
        <v>5.5432752923832099E-3</v>
      </c>
      <c r="AE14" s="55"/>
      <c r="AF14" s="147">
        <v>1953.2504314953153</v>
      </c>
      <c r="AG14" s="147">
        <v>71598.87108162338</v>
      </c>
      <c r="AH14" s="147">
        <v>85305.031463256688</v>
      </c>
      <c r="AI14" s="147">
        <v>1518.1539758903587</v>
      </c>
      <c r="AJ14" s="147">
        <v>768.51359685552211</v>
      </c>
      <c r="AK14" s="147" t="s">
        <v>428</v>
      </c>
      <c r="AL14" s="45" t="s">
        <v>49</v>
      </c>
    </row>
    <row r="15" spans="1:38" s="1" customFormat="1" ht="26.25" customHeight="1" thickBot="1" x14ac:dyDescent="0.3">
      <c r="A15" s="65" t="s">
        <v>53</v>
      </c>
      <c r="B15" s="65" t="s">
        <v>54</v>
      </c>
      <c r="C15" s="66" t="s">
        <v>55</v>
      </c>
      <c r="D15" s="67"/>
      <c r="E15" s="138">
        <v>0.68002599999999991</v>
      </c>
      <c r="F15" s="138">
        <v>1.6290793311641516E-2</v>
      </c>
      <c r="G15" s="138">
        <v>0.42766300000000002</v>
      </c>
      <c r="H15" s="138" t="s">
        <v>444</v>
      </c>
      <c r="I15" s="138">
        <v>3.4543628836539125E-3</v>
      </c>
      <c r="J15" s="138">
        <v>3.4694245748657067E-3</v>
      </c>
      <c r="K15" s="138">
        <v>3.4895731626139364E-3</v>
      </c>
      <c r="L15" s="138">
        <v>5.6186496571360232E-4</v>
      </c>
      <c r="M15" s="138">
        <v>3.0723000000000004E-2</v>
      </c>
      <c r="N15" s="138">
        <v>5.5370522642330441E-3</v>
      </c>
      <c r="O15" s="138">
        <v>7.5006184787999811E-3</v>
      </c>
      <c r="P15" s="138">
        <v>1.5701703051621246E-3</v>
      </c>
      <c r="Q15" s="138">
        <v>1.5623926861524859E-3</v>
      </c>
      <c r="R15" s="138">
        <v>2.2895459248804852E-2</v>
      </c>
      <c r="S15" s="138">
        <v>1.1271395482074982E-2</v>
      </c>
      <c r="T15" s="138">
        <v>2.5220844883710892E-2</v>
      </c>
      <c r="U15" s="138">
        <v>5.4109816082418714E-3</v>
      </c>
      <c r="V15" s="138">
        <v>5.8168309303134158E-2</v>
      </c>
      <c r="W15" s="138">
        <v>0</v>
      </c>
      <c r="X15" s="138">
        <v>2.2884803937742276E-6</v>
      </c>
      <c r="Y15" s="138">
        <v>3.8996526889426295E-6</v>
      </c>
      <c r="Z15" s="138">
        <v>2.158491970809473E-6</v>
      </c>
      <c r="AA15" s="138">
        <v>2.158491970809473E-6</v>
      </c>
      <c r="AB15" s="138">
        <v>1.0505117024335804E-5</v>
      </c>
      <c r="AC15" s="138" t="s">
        <v>428</v>
      </c>
      <c r="AD15" s="138">
        <v>0</v>
      </c>
      <c r="AE15" s="55"/>
      <c r="AF15" s="147">
        <v>3858.9902322078487</v>
      </c>
      <c r="AG15" s="147" t="s">
        <v>430</v>
      </c>
      <c r="AH15" s="147">
        <v>2459.9227144942979</v>
      </c>
      <c r="AI15" s="147" t="s">
        <v>430</v>
      </c>
      <c r="AJ15" s="147" t="s">
        <v>430</v>
      </c>
      <c r="AK15" s="147" t="s">
        <v>428</v>
      </c>
      <c r="AL15" s="45" t="s">
        <v>49</v>
      </c>
    </row>
    <row r="16" spans="1:38" s="1" customFormat="1" ht="26.25" customHeight="1" thickBot="1" x14ac:dyDescent="0.3">
      <c r="A16" s="65" t="s">
        <v>53</v>
      </c>
      <c r="B16" s="65" t="s">
        <v>56</v>
      </c>
      <c r="C16" s="66" t="s">
        <v>57</v>
      </c>
      <c r="D16" s="67"/>
      <c r="E16" s="138">
        <v>0.18162114804674764</v>
      </c>
      <c r="F16" s="138">
        <v>2.5237113344E-3</v>
      </c>
      <c r="G16" s="138">
        <v>0.23510888149369802</v>
      </c>
      <c r="H16" s="138" t="s">
        <v>444</v>
      </c>
      <c r="I16" s="138">
        <v>5.0254049374999998E-2</v>
      </c>
      <c r="J16" s="138">
        <v>7.2042793347000006E-2</v>
      </c>
      <c r="K16" s="138">
        <v>7.4884293063500015E-2</v>
      </c>
      <c r="L16" s="138">
        <v>4.7153762500000011E-4</v>
      </c>
      <c r="M16" s="138">
        <v>0.12818724063616954</v>
      </c>
      <c r="N16" s="138">
        <v>2.5861507963981203E-2</v>
      </c>
      <c r="O16" s="138">
        <v>1.4651056128887102E-3</v>
      </c>
      <c r="P16" s="138">
        <v>2.7360026478029566E-2</v>
      </c>
      <c r="Q16" s="138">
        <v>1.0051311903295701E-2</v>
      </c>
      <c r="R16" s="138">
        <v>5.4544963978849607E-3</v>
      </c>
      <c r="S16" s="138">
        <v>2.2942617863129042E-2</v>
      </c>
      <c r="T16" s="138">
        <v>9.951646160481999E-3</v>
      </c>
      <c r="U16" s="138">
        <v>2.6446088697000001E-3</v>
      </c>
      <c r="V16" s="138">
        <v>4.2109263320365596E-2</v>
      </c>
      <c r="W16" s="138">
        <v>2.3831211487274198E-2</v>
      </c>
      <c r="X16" s="138">
        <v>3.0253095953183E-7</v>
      </c>
      <c r="Y16" s="138">
        <v>3.0328900671449998E-7</v>
      </c>
      <c r="Z16" s="138">
        <v>3.4974630595689997E-8</v>
      </c>
      <c r="AA16" s="138">
        <v>4.0707673536550004E-8</v>
      </c>
      <c r="AB16" s="138">
        <v>6.8150227037856998E-7</v>
      </c>
      <c r="AC16" s="138">
        <v>4.4081136650540001E-9</v>
      </c>
      <c r="AD16" s="138">
        <v>2.6047944384410003E-9</v>
      </c>
      <c r="AE16" s="55"/>
      <c r="AF16" s="147">
        <v>1.4075750000000002</v>
      </c>
      <c r="AG16" s="147">
        <v>911.93409300000008</v>
      </c>
      <c r="AH16" s="147">
        <v>689.63</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4.1508158832207616E-6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1.8210958511710413</v>
      </c>
      <c r="F18" s="138">
        <v>0.42748823046148027</v>
      </c>
      <c r="G18" s="138">
        <v>1.6400304201285612</v>
      </c>
      <c r="H18" s="138" t="s">
        <v>444</v>
      </c>
      <c r="I18" s="138">
        <v>7.6748448343541886E-2</v>
      </c>
      <c r="J18" s="138">
        <v>9.5660546606331956E-2</v>
      </c>
      <c r="K18" s="138">
        <v>0.11829879817690266</v>
      </c>
      <c r="L18" s="138">
        <v>3.5332799851879114E-2</v>
      </c>
      <c r="M18" s="138">
        <v>0.65400965400170752</v>
      </c>
      <c r="N18" s="138">
        <v>6.2077266092291389E-2</v>
      </c>
      <c r="O18" s="138">
        <v>1.1534531843499912E-3</v>
      </c>
      <c r="P18" s="138">
        <v>9.6165723419333014E-3</v>
      </c>
      <c r="Q18" s="138">
        <v>3.822834150244956E-3</v>
      </c>
      <c r="R18" s="138">
        <v>4.8274732515393784E-2</v>
      </c>
      <c r="S18" s="138">
        <v>2.7300848793875496E-2</v>
      </c>
      <c r="T18" s="138">
        <v>0.97669297432653912</v>
      </c>
      <c r="U18" s="138">
        <v>4.0677595880986658E-4</v>
      </c>
      <c r="V18" s="138">
        <v>3.3064750446621216E-2</v>
      </c>
      <c r="W18" s="138">
        <v>8.2638814085744128E-3</v>
      </c>
      <c r="X18" s="138">
        <v>7.8096730736058051E-3</v>
      </c>
      <c r="Y18" s="138">
        <v>5.7208635945843689E-2</v>
      </c>
      <c r="Z18" s="138">
        <v>6.7357285030869496E-3</v>
      </c>
      <c r="AA18" s="138">
        <v>5.9075790176483364E-3</v>
      </c>
      <c r="AB18" s="138">
        <v>7.7661616540184775E-2</v>
      </c>
      <c r="AC18" s="138" t="s">
        <v>430</v>
      </c>
      <c r="AD18" s="138" t="s">
        <v>430</v>
      </c>
      <c r="AE18" s="55"/>
      <c r="AF18" s="147">
        <v>3834.142809967565</v>
      </c>
      <c r="AG18" s="147">
        <v>14.806932836159193</v>
      </c>
      <c r="AH18" s="147">
        <v>16817.959280489715</v>
      </c>
      <c r="AI18" s="147" t="s">
        <v>430</v>
      </c>
      <c r="AJ18" s="147" t="s">
        <v>430</v>
      </c>
      <c r="AK18" s="147" t="s">
        <v>428</v>
      </c>
      <c r="AL18" s="45" t="s">
        <v>49</v>
      </c>
    </row>
    <row r="19" spans="1:38" s="2" customFormat="1" ht="26.25" customHeight="1" thickBot="1" x14ac:dyDescent="0.3">
      <c r="A19" s="65" t="s">
        <v>53</v>
      </c>
      <c r="B19" s="65" t="s">
        <v>62</v>
      </c>
      <c r="C19" s="66" t="s">
        <v>63</v>
      </c>
      <c r="D19" s="67"/>
      <c r="E19" s="138">
        <v>0.4873891216788957</v>
      </c>
      <c r="F19" s="138">
        <v>0.12868318217072616</v>
      </c>
      <c r="G19" s="138">
        <v>0.60729931613480814</v>
      </c>
      <c r="H19" s="138" t="s">
        <v>444</v>
      </c>
      <c r="I19" s="138">
        <v>2.2703219844469096E-2</v>
      </c>
      <c r="J19" s="138">
        <v>2.8224247893956958E-2</v>
      </c>
      <c r="K19" s="138">
        <v>3.4824735720383332E-2</v>
      </c>
      <c r="L19" s="138">
        <v>5.3776587518811645E-3</v>
      </c>
      <c r="M19" s="138">
        <v>0.19751087165731607</v>
      </c>
      <c r="N19" s="138">
        <v>1.8408401250842095E-2</v>
      </c>
      <c r="O19" s="138">
        <v>3.440521873839492E-4</v>
      </c>
      <c r="P19" s="138">
        <v>2.9118779764789092E-3</v>
      </c>
      <c r="Q19" s="138">
        <v>1.6280107192527611E-3</v>
      </c>
      <c r="R19" s="138">
        <v>1.4137938956522017E-2</v>
      </c>
      <c r="S19" s="138">
        <v>7.9930915925238814E-3</v>
      </c>
      <c r="T19" s="138">
        <v>0.28419670289426963</v>
      </c>
      <c r="U19" s="138">
        <v>4.1646767350469213E-4</v>
      </c>
      <c r="V19" s="138">
        <v>1.376147705112586E-2</v>
      </c>
      <c r="W19" s="138">
        <v>2.8514259042861975E-3</v>
      </c>
      <c r="X19" s="138">
        <v>2.3720181985204588E-3</v>
      </c>
      <c r="Y19" s="138">
        <v>1.6770818904093598E-2</v>
      </c>
      <c r="Z19" s="138">
        <v>2.0115584821614025E-3</v>
      </c>
      <c r="AA19" s="138">
        <v>1.7591989834656106E-3</v>
      </c>
      <c r="AB19" s="138">
        <v>2.2913594568241071E-2</v>
      </c>
      <c r="AC19" s="138" t="s">
        <v>430</v>
      </c>
      <c r="AD19" s="138" t="s">
        <v>430</v>
      </c>
      <c r="AE19" s="55"/>
      <c r="AF19" s="147">
        <v>1154.7300572442271</v>
      </c>
      <c r="AG19" s="147">
        <v>6.5120613050159406</v>
      </c>
      <c r="AH19" s="147">
        <v>5032.5395871458513</v>
      </c>
      <c r="AI19" s="147" t="s">
        <v>430</v>
      </c>
      <c r="AJ19" s="147" t="s">
        <v>430</v>
      </c>
      <c r="AK19" s="147" t="s">
        <v>428</v>
      </c>
      <c r="AL19" s="45" t="s">
        <v>49</v>
      </c>
    </row>
    <row r="20" spans="1:38" s="2" customFormat="1" ht="26.25" customHeight="1" thickBot="1" x14ac:dyDescent="0.3">
      <c r="A20" s="65" t="s">
        <v>53</v>
      </c>
      <c r="B20" s="65" t="s">
        <v>64</v>
      </c>
      <c r="C20" s="66" t="s">
        <v>65</v>
      </c>
      <c r="D20" s="67"/>
      <c r="E20" s="138">
        <v>3.0795862609722929E-2</v>
      </c>
      <c r="F20" s="138">
        <v>8.8268882916488853E-3</v>
      </c>
      <c r="G20" s="138">
        <v>9.8365107116550367E-3</v>
      </c>
      <c r="H20" s="138" t="s">
        <v>444</v>
      </c>
      <c r="I20" s="138">
        <v>1.7105824677204075E-3</v>
      </c>
      <c r="J20" s="138">
        <v>1.9975442988711652E-3</v>
      </c>
      <c r="K20" s="138">
        <v>2.3176800335036169E-3</v>
      </c>
      <c r="L20" s="138">
        <v>4.7894041063636434E-4</v>
      </c>
      <c r="M20" s="138">
        <v>1.7607313905043869E-2</v>
      </c>
      <c r="N20" s="138">
        <v>1.5924781462829541E-3</v>
      </c>
      <c r="O20" s="138">
        <v>2.5553327592573356E-5</v>
      </c>
      <c r="P20" s="138">
        <v>2.3811215878820864E-4</v>
      </c>
      <c r="Q20" s="138">
        <v>1.0533417467368557E-4</v>
      </c>
      <c r="R20" s="138">
        <v>6.7823087679982387E-4</v>
      </c>
      <c r="S20" s="138">
        <v>4.4304166198419796E-4</v>
      </c>
      <c r="T20" s="138">
        <v>1.2026582646806975E-2</v>
      </c>
      <c r="U20" s="138">
        <v>3.5737893726967392E-5</v>
      </c>
      <c r="V20" s="138">
        <v>1.8896399668404599E-3</v>
      </c>
      <c r="W20" s="138">
        <v>1.3580644210934719E-3</v>
      </c>
      <c r="X20" s="138">
        <v>3.7723310437810299E-4</v>
      </c>
      <c r="Y20" s="138">
        <v>1.0641931149459039E-3</v>
      </c>
      <c r="Z20" s="138">
        <v>2.2911151499340642E-4</v>
      </c>
      <c r="AA20" s="138">
        <v>1.8678636814144586E-4</v>
      </c>
      <c r="AB20" s="138">
        <v>1.8573241024588591E-3</v>
      </c>
      <c r="AC20" s="138">
        <v>3.9514333958009824E-6</v>
      </c>
      <c r="AD20" s="138">
        <v>1.083457544009947E-3</v>
      </c>
      <c r="AE20" s="55"/>
      <c r="AF20" s="147">
        <v>57.960777997699807</v>
      </c>
      <c r="AG20" s="147">
        <v>6.3732796706467463</v>
      </c>
      <c r="AH20" s="147">
        <v>327.16561650639977</v>
      </c>
      <c r="AI20" s="147" t="s">
        <v>430</v>
      </c>
      <c r="AJ20" s="147" t="s">
        <v>430</v>
      </c>
      <c r="AK20" s="147" t="s">
        <v>428</v>
      </c>
      <c r="AL20" s="45" t="s">
        <v>49</v>
      </c>
    </row>
    <row r="21" spans="1:38" s="2" customFormat="1" ht="26.25" customHeight="1" thickBot="1" x14ac:dyDescent="0.3">
      <c r="A21" s="65" t="s">
        <v>53</v>
      </c>
      <c r="B21" s="65" t="s">
        <v>66</v>
      </c>
      <c r="C21" s="66" t="s">
        <v>67</v>
      </c>
      <c r="D21" s="67"/>
      <c r="E21" s="138">
        <v>1.2433320597122783</v>
      </c>
      <c r="F21" s="138">
        <v>0.54165612950194908</v>
      </c>
      <c r="G21" s="138">
        <v>0.91947520474884803</v>
      </c>
      <c r="H21" s="138">
        <v>6.7243132933714244E-4</v>
      </c>
      <c r="I21" s="138">
        <v>0.19338743262045788</v>
      </c>
      <c r="J21" s="138">
        <v>0.20811484887105119</v>
      </c>
      <c r="K21" s="138">
        <v>0.22467473778198474</v>
      </c>
      <c r="L21" s="138">
        <v>3.9213811675135983E-2</v>
      </c>
      <c r="M21" s="138">
        <v>1.4732469505083996</v>
      </c>
      <c r="N21" s="138">
        <v>0.13640857753711946</v>
      </c>
      <c r="O21" s="138">
        <v>9.0236688028283822E-3</v>
      </c>
      <c r="P21" s="138">
        <v>1.3298260847186416E-2</v>
      </c>
      <c r="Q21" s="138">
        <v>5.604952272298026E-3</v>
      </c>
      <c r="R21" s="138">
        <v>3.8454426144866737E-2</v>
      </c>
      <c r="S21" s="138">
        <v>2.5243720406894234E-2</v>
      </c>
      <c r="T21" s="138">
        <v>0.31789707167720926</v>
      </c>
      <c r="U21" s="138">
        <v>2.5062483410625011E-3</v>
      </c>
      <c r="V21" s="138">
        <v>0.45822009399108704</v>
      </c>
      <c r="W21" s="138">
        <v>0.18010031861930825</v>
      </c>
      <c r="X21" s="138">
        <v>3.9318266922112682E-2</v>
      </c>
      <c r="Y21" s="138">
        <v>6.6408760298324807E-2</v>
      </c>
      <c r="Z21" s="138">
        <v>2.1268839820985486E-2</v>
      </c>
      <c r="AA21" s="138">
        <v>1.6241073331327637E-2</v>
      </c>
      <c r="AB21" s="138">
        <v>0.14323694037275059</v>
      </c>
      <c r="AC21" s="138">
        <v>1.6493245189475785E-3</v>
      </c>
      <c r="AD21" s="138">
        <v>0.12975499072576391</v>
      </c>
      <c r="AE21" s="55"/>
      <c r="AF21" s="147">
        <v>1801.8885431592678</v>
      </c>
      <c r="AG21" s="147">
        <v>794.27176041240307</v>
      </c>
      <c r="AH21" s="147">
        <v>12039.480337720872</v>
      </c>
      <c r="AI21" s="147">
        <v>560.35944111428535</v>
      </c>
      <c r="AJ21" s="147" t="s">
        <v>430</v>
      </c>
      <c r="AK21" s="147" t="s">
        <v>428</v>
      </c>
      <c r="AL21" s="45" t="s">
        <v>49</v>
      </c>
    </row>
    <row r="22" spans="1:38" s="2" customFormat="1" ht="26.25" customHeight="1" thickBot="1" x14ac:dyDescent="0.3">
      <c r="A22" s="65" t="s">
        <v>53</v>
      </c>
      <c r="B22" s="69" t="s">
        <v>68</v>
      </c>
      <c r="C22" s="66" t="s">
        <v>69</v>
      </c>
      <c r="D22" s="67"/>
      <c r="E22" s="138">
        <v>4.7969488562501965</v>
      </c>
      <c r="F22" s="138">
        <v>0.61933671103038757</v>
      </c>
      <c r="G22" s="138">
        <v>1.5344088632060604</v>
      </c>
      <c r="H22" s="138">
        <v>1.0777460962831358E-3</v>
      </c>
      <c r="I22" s="138">
        <v>0.54242465033452492</v>
      </c>
      <c r="J22" s="138">
        <v>0.59456996304842114</v>
      </c>
      <c r="K22" s="138">
        <v>0.64793227663443353</v>
      </c>
      <c r="L22" s="138">
        <v>9.524789653608505E-2</v>
      </c>
      <c r="M22" s="138">
        <v>3.7085561934434925</v>
      </c>
      <c r="N22" s="138">
        <v>9.6331361195613641E-2</v>
      </c>
      <c r="O22" s="138">
        <v>7.2095831993463548E-3</v>
      </c>
      <c r="P22" s="138">
        <v>5.4075107855575837E-2</v>
      </c>
      <c r="Q22" s="138">
        <v>6.0679325042431141E-2</v>
      </c>
      <c r="R22" s="138">
        <v>0.1101474747103431</v>
      </c>
      <c r="S22" s="138">
        <v>0.1563932119051305</v>
      </c>
      <c r="T22" s="138">
        <v>0.43448440292869306</v>
      </c>
      <c r="U22" s="138">
        <v>5.6162495398370801E-2</v>
      </c>
      <c r="V22" s="138">
        <v>1.0052879517847881</v>
      </c>
      <c r="W22" s="138">
        <v>7.5439423591842483E-2</v>
      </c>
      <c r="X22" s="138">
        <v>1.7625125018692209E-2</v>
      </c>
      <c r="Y22" s="138">
        <v>3.8818177669632054E-2</v>
      </c>
      <c r="Z22" s="138">
        <v>1.0157140225964562E-2</v>
      </c>
      <c r="AA22" s="138">
        <v>8.1059628431816855E-3</v>
      </c>
      <c r="AB22" s="138">
        <v>7.4706405757470506E-2</v>
      </c>
      <c r="AC22" s="138">
        <v>1.0275777778777119E-2</v>
      </c>
      <c r="AD22" s="138">
        <v>0.2819783326311453</v>
      </c>
      <c r="AE22" s="55"/>
      <c r="AF22" s="147">
        <v>4160.3256692591349</v>
      </c>
      <c r="AG22" s="147">
        <v>3227.8093710873841</v>
      </c>
      <c r="AH22" s="147">
        <v>896.73689395342956</v>
      </c>
      <c r="AI22" s="147">
        <v>70.904938288357442</v>
      </c>
      <c r="AJ22" s="147">
        <v>1145.3972863746746</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0.10381081394920899</v>
      </c>
      <c r="X23" s="138">
        <v>1.6482947971951899E-2</v>
      </c>
      <c r="Y23" s="138">
        <v>5.9846594411855684E-2</v>
      </c>
      <c r="Z23" s="138">
        <v>1.0419213022188156E-2</v>
      </c>
      <c r="AA23" s="138">
        <v>6.4378602253520253E-3</v>
      </c>
      <c r="AB23" s="138">
        <v>9.3186615631347752E-2</v>
      </c>
      <c r="AC23" s="138">
        <v>4.5797868325164765E-3</v>
      </c>
      <c r="AD23" s="138">
        <v>7.4135775568005121E-3</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0.99798060316394532</v>
      </c>
      <c r="F24" s="138">
        <v>0.44891645600811214</v>
      </c>
      <c r="G24" s="138">
        <v>0.2470160470774222</v>
      </c>
      <c r="H24" s="138">
        <v>0.11503276871212055</v>
      </c>
      <c r="I24" s="138">
        <v>0.29670472833325939</v>
      </c>
      <c r="J24" s="138">
        <v>0.31714936158591933</v>
      </c>
      <c r="K24" s="138">
        <v>0.34707853616581608</v>
      </c>
      <c r="L24" s="138">
        <v>7.9554068343831871E-2</v>
      </c>
      <c r="M24" s="138">
        <v>1.7312561326351388</v>
      </c>
      <c r="N24" s="138">
        <v>0.15914998409180833</v>
      </c>
      <c r="O24" s="138">
        <v>5.2807408043791429E-2</v>
      </c>
      <c r="P24" s="138">
        <v>5.3597750085388057E-3</v>
      </c>
      <c r="Q24" s="138">
        <v>4.2426025470148083E-3</v>
      </c>
      <c r="R24" s="138">
        <v>0.12888132599195029</v>
      </c>
      <c r="S24" s="138">
        <v>4.5220415095971078E-2</v>
      </c>
      <c r="T24" s="138">
        <v>0.74933654597170662</v>
      </c>
      <c r="U24" s="138">
        <v>2.6260823938156711E-3</v>
      </c>
      <c r="V24" s="138">
        <v>2.0777167661376925</v>
      </c>
      <c r="W24" s="138" t="s">
        <v>429</v>
      </c>
      <c r="X24" s="138" t="s">
        <v>429</v>
      </c>
      <c r="Y24" s="138" t="s">
        <v>429</v>
      </c>
      <c r="Z24" s="138" t="s">
        <v>429</v>
      </c>
      <c r="AA24" s="138" t="s">
        <v>429</v>
      </c>
      <c r="AB24" s="138" t="s">
        <v>429</v>
      </c>
      <c r="AC24" s="138" t="s">
        <v>428</v>
      </c>
      <c r="AD24" s="138" t="s">
        <v>428</v>
      </c>
      <c r="AE24" s="55"/>
      <c r="AF24" s="147">
        <v>3388.2460036360148</v>
      </c>
      <c r="AG24" s="147">
        <v>43.16108828881876</v>
      </c>
      <c r="AH24" s="147">
        <v>4089.3785207801698</v>
      </c>
      <c r="AI24" s="147">
        <v>3990.0659926974813</v>
      </c>
      <c r="AJ24" s="147" t="s">
        <v>430</v>
      </c>
      <c r="AK24" s="147" t="s">
        <v>428</v>
      </c>
      <c r="AL24" s="45" t="s">
        <v>49</v>
      </c>
    </row>
    <row r="25" spans="1:38" s="2" customFormat="1" ht="26.25" customHeight="1" thickBot="1" x14ac:dyDescent="0.3">
      <c r="A25" s="65" t="s">
        <v>73</v>
      </c>
      <c r="B25" s="69" t="s">
        <v>74</v>
      </c>
      <c r="C25" s="71" t="s">
        <v>75</v>
      </c>
      <c r="D25" s="67"/>
      <c r="E25" s="138">
        <v>0.93094552346680226</v>
      </c>
      <c r="F25" s="138">
        <v>0.1230450939859464</v>
      </c>
      <c r="G25" s="138">
        <v>6.2308276328661982E-2</v>
      </c>
      <c r="H25" s="138" t="s">
        <v>444</v>
      </c>
      <c r="I25" s="138">
        <v>7.6467117060819989E-3</v>
      </c>
      <c r="J25" s="138">
        <v>7.6467117060819989E-3</v>
      </c>
      <c r="K25" s="138">
        <v>7.6467117060819989E-3</v>
      </c>
      <c r="L25" s="138">
        <v>3.6704216189193594E-3</v>
      </c>
      <c r="M25" s="138">
        <v>0.93673629502280453</v>
      </c>
      <c r="N25" s="138">
        <v>2.6169220782242659E-4</v>
      </c>
      <c r="O25" s="138">
        <v>1.9626915586681997E-5</v>
      </c>
      <c r="P25" s="138">
        <v>3.9253831173363988E-4</v>
      </c>
      <c r="Q25" s="138">
        <v>9.813457793340997E-5</v>
      </c>
      <c r="R25" s="138">
        <v>6.5423051955606657E-4</v>
      </c>
      <c r="S25" s="138">
        <v>7.1965357151167317E-4</v>
      </c>
      <c r="T25" s="138">
        <v>2.6169220782242663E-5</v>
      </c>
      <c r="U25" s="138">
        <v>3.5982678575583658E-4</v>
      </c>
      <c r="V25" s="138">
        <v>9.486342533562965E-2</v>
      </c>
      <c r="W25" s="138" t="s">
        <v>444</v>
      </c>
      <c r="X25" s="138" t="s">
        <v>444</v>
      </c>
      <c r="Y25" s="138" t="s">
        <v>444</v>
      </c>
      <c r="Z25" s="138" t="s">
        <v>444</v>
      </c>
      <c r="AA25" s="138" t="s">
        <v>444</v>
      </c>
      <c r="AB25" s="138" t="s">
        <v>444</v>
      </c>
      <c r="AC25" s="138" t="s">
        <v>428</v>
      </c>
      <c r="AD25" s="138" t="s">
        <v>428</v>
      </c>
      <c r="AE25" s="55"/>
      <c r="AF25" s="147">
        <v>3271.1525977803326</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2.2253627746594309E-2</v>
      </c>
      <c r="F26" s="138">
        <v>3.3064175668348923E-3</v>
      </c>
      <c r="G26" s="138">
        <v>1.4059606966900001E-3</v>
      </c>
      <c r="H26" s="138" t="s">
        <v>444</v>
      </c>
      <c r="I26" s="138">
        <v>1.2499650561552202E-4</v>
      </c>
      <c r="J26" s="138">
        <v>1.2499650561552202E-4</v>
      </c>
      <c r="K26" s="138">
        <v>1.2499650561552202E-4</v>
      </c>
      <c r="L26" s="138">
        <v>5.9998322695450565E-5</v>
      </c>
      <c r="M26" s="138">
        <v>2.2375846717952768E-2</v>
      </c>
      <c r="N26" s="138">
        <v>0.51048243946282301</v>
      </c>
      <c r="O26" s="138">
        <v>1.8195301421527869E-6</v>
      </c>
      <c r="P26" s="138">
        <v>1.485713060989685E-5</v>
      </c>
      <c r="Q26" s="138">
        <v>2.4243382295613401E-6</v>
      </c>
      <c r="R26" s="138">
        <v>1.9120527406955792E-5</v>
      </c>
      <c r="S26" s="138">
        <v>1.9360812175556288E-5</v>
      </c>
      <c r="T26" s="138">
        <v>2.1737843912785325E-6</v>
      </c>
      <c r="U26" s="138">
        <v>8.2700668520600685E-6</v>
      </c>
      <c r="V26" s="138">
        <v>2.1667185730087045E-3</v>
      </c>
      <c r="W26" s="138" t="s">
        <v>444</v>
      </c>
      <c r="X26" s="138" t="s">
        <v>444</v>
      </c>
      <c r="Y26" s="138" t="s">
        <v>444</v>
      </c>
      <c r="Z26" s="138" t="s">
        <v>444</v>
      </c>
      <c r="AA26" s="138" t="s">
        <v>444</v>
      </c>
      <c r="AB26" s="138" t="s">
        <v>444</v>
      </c>
      <c r="AC26" s="138" t="s">
        <v>428</v>
      </c>
      <c r="AD26" s="138" t="s">
        <v>428</v>
      </c>
      <c r="AE26" s="55"/>
      <c r="AF26" s="147">
        <v>73.93157072984269</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11.134988968218764</v>
      </c>
      <c r="F27" s="138">
        <v>6.1324162260792736</v>
      </c>
      <c r="G27" s="138">
        <v>2.1161040253313175E-2</v>
      </c>
      <c r="H27" s="138">
        <v>1.123523530278467</v>
      </c>
      <c r="I27" s="138">
        <v>0.47141408214988439</v>
      </c>
      <c r="J27" s="138">
        <v>0.47141408214988445</v>
      </c>
      <c r="K27" s="138">
        <v>0.47141408214988401</v>
      </c>
      <c r="L27" s="138">
        <v>0.38203332745229412</v>
      </c>
      <c r="M27" s="138">
        <v>61.315746233812156</v>
      </c>
      <c r="N27" s="138">
        <v>3.3083509710195746E-2</v>
      </c>
      <c r="O27" s="138">
        <v>2.8301425150051296E-4</v>
      </c>
      <c r="P27" s="138">
        <v>1.4662737395750223E-2</v>
      </c>
      <c r="Q27" s="138">
        <v>4.4333431689459307E-4</v>
      </c>
      <c r="R27" s="138">
        <v>1.4126133203605179E-2</v>
      </c>
      <c r="S27" s="138">
        <v>9.810588613581174E-3</v>
      </c>
      <c r="T27" s="138">
        <v>2.972469797598552E-3</v>
      </c>
      <c r="U27" s="138">
        <v>3.2064013078815946E-4</v>
      </c>
      <c r="V27" s="138">
        <v>5.403439795867572E-2</v>
      </c>
      <c r="W27" s="138">
        <v>1.010859</v>
      </c>
      <c r="X27" s="138">
        <v>3.25726765515E-2</v>
      </c>
      <c r="Y27" s="138">
        <v>3.6542819067000007E-2</v>
      </c>
      <c r="Z27" s="138">
        <v>2.8164863274500001E-2</v>
      </c>
      <c r="AA27" s="138">
        <v>3.2380400480600001E-2</v>
      </c>
      <c r="AB27" s="138">
        <v>0.1296607593736</v>
      </c>
      <c r="AC27" s="138">
        <v>1.0108589E-3</v>
      </c>
      <c r="AD27" s="138">
        <v>2.0218610000000001E-4</v>
      </c>
      <c r="AE27" s="55"/>
      <c r="AF27" s="147">
        <v>86676.781007876401</v>
      </c>
      <c r="AG27" s="147" t="s">
        <v>428</v>
      </c>
      <c r="AH27" s="147" t="s">
        <v>430</v>
      </c>
      <c r="AI27" s="147">
        <v>1980.4345724536472</v>
      </c>
      <c r="AJ27" s="147" t="s">
        <v>430</v>
      </c>
      <c r="AK27" s="147" t="s">
        <v>428</v>
      </c>
      <c r="AL27" s="45" t="s">
        <v>49</v>
      </c>
    </row>
    <row r="28" spans="1:38" s="2" customFormat="1" ht="26.25" customHeight="1" thickBot="1" x14ac:dyDescent="0.3">
      <c r="A28" s="65" t="s">
        <v>78</v>
      </c>
      <c r="B28" s="65" t="s">
        <v>81</v>
      </c>
      <c r="C28" s="66" t="s">
        <v>82</v>
      </c>
      <c r="D28" s="67"/>
      <c r="E28" s="138">
        <v>6.9982146473417188</v>
      </c>
      <c r="F28" s="138">
        <v>0.45447630886394758</v>
      </c>
      <c r="G28" s="138">
        <v>7.6350875028905092E-3</v>
      </c>
      <c r="H28" s="138">
        <v>9.3453882659961327E-3</v>
      </c>
      <c r="I28" s="138">
        <v>0.38049342215078996</v>
      </c>
      <c r="J28" s="138">
        <v>0.38049342215078996</v>
      </c>
      <c r="K28" s="138">
        <v>0.38049342215078985</v>
      </c>
      <c r="L28" s="138">
        <v>0.31635714228878098</v>
      </c>
      <c r="M28" s="138">
        <v>2.3241545839279403</v>
      </c>
      <c r="N28" s="138">
        <v>2.9696029247142347E-4</v>
      </c>
      <c r="O28" s="138">
        <v>2.7528080983136597E-5</v>
      </c>
      <c r="P28" s="138">
        <v>2.9028748087121569E-3</v>
      </c>
      <c r="Q28" s="138">
        <v>5.4935347762270615E-5</v>
      </c>
      <c r="R28" s="138">
        <v>4.6463082326245082E-3</v>
      </c>
      <c r="S28" s="138">
        <v>3.116092232745101E-3</v>
      </c>
      <c r="T28" s="138">
        <v>1.119245369925849E-4</v>
      </c>
      <c r="U28" s="138">
        <v>5.4814533558268044E-5</v>
      </c>
      <c r="V28" s="138">
        <v>9.8629916143681707E-3</v>
      </c>
      <c r="W28" s="138">
        <v>0.43516849999999996</v>
      </c>
      <c r="X28" s="138">
        <v>1.39835452367E-2</v>
      </c>
      <c r="Y28" s="138">
        <v>1.5671246827899998E-2</v>
      </c>
      <c r="Z28" s="138">
        <v>1.2295569454600001E-2</v>
      </c>
      <c r="AA28" s="138">
        <v>1.30204850183E-2</v>
      </c>
      <c r="AB28" s="138">
        <v>5.49708465375E-2</v>
      </c>
      <c r="AC28" s="138">
        <v>4.3516859999999998E-4</v>
      </c>
      <c r="AD28" s="138">
        <v>8.7075600000000004E-5</v>
      </c>
      <c r="AE28" s="55"/>
      <c r="AF28" s="147">
        <v>23575.078458586609</v>
      </c>
      <c r="AG28" s="147" t="s">
        <v>428</v>
      </c>
      <c r="AH28" s="147" t="s">
        <v>430</v>
      </c>
      <c r="AI28" s="147">
        <v>573.05748553880903</v>
      </c>
      <c r="AJ28" s="147" t="s">
        <v>430</v>
      </c>
      <c r="AK28" s="147" t="s">
        <v>428</v>
      </c>
      <c r="AL28" s="45" t="s">
        <v>49</v>
      </c>
    </row>
    <row r="29" spans="1:38" s="2" customFormat="1" ht="26.25" customHeight="1" thickBot="1" x14ac:dyDescent="0.3">
      <c r="A29" s="65" t="s">
        <v>78</v>
      </c>
      <c r="B29" s="65" t="s">
        <v>83</v>
      </c>
      <c r="C29" s="66" t="s">
        <v>84</v>
      </c>
      <c r="D29" s="67"/>
      <c r="E29" s="138">
        <v>20.471182996133198</v>
      </c>
      <c r="F29" s="138">
        <v>0.59197462441342985</v>
      </c>
      <c r="G29" s="138">
        <v>1.1473058654779498E-2</v>
      </c>
      <c r="H29" s="138">
        <v>1.378666508168002E-2</v>
      </c>
      <c r="I29" s="138">
        <v>0.33481130720571517</v>
      </c>
      <c r="J29" s="138">
        <v>0.33481130720571517</v>
      </c>
      <c r="K29" s="138">
        <v>0.33481130720571528</v>
      </c>
      <c r="L29" s="138">
        <v>0.22949462108021373</v>
      </c>
      <c r="M29" s="138">
        <v>4.4008636892208752</v>
      </c>
      <c r="N29" s="138">
        <v>4.0641101507707297E-4</v>
      </c>
      <c r="O29" s="138">
        <v>4.1110587934983404E-5</v>
      </c>
      <c r="P29" s="138">
        <v>4.3539100623320249E-3</v>
      </c>
      <c r="Q29" s="138">
        <v>8.2190677799757087E-5</v>
      </c>
      <c r="R29" s="138">
        <v>6.9803519834990817E-3</v>
      </c>
      <c r="S29" s="138">
        <v>4.6810258777397282E-3</v>
      </c>
      <c r="T29" s="138">
        <v>1.6489982279307942E-4</v>
      </c>
      <c r="U29" s="138">
        <v>8.2160179729547366E-5</v>
      </c>
      <c r="V29" s="138">
        <v>1.4787917409212229E-2</v>
      </c>
      <c r="W29" s="138">
        <v>0.23099719999999999</v>
      </c>
      <c r="X29" s="138">
        <v>3.4546012049E-3</v>
      </c>
      <c r="Y29" s="138">
        <v>2.0919529520899999E-2</v>
      </c>
      <c r="Z29" s="138">
        <v>2.3376134822600002E-2</v>
      </c>
      <c r="AA29" s="138">
        <v>5.3738240974000005E-3</v>
      </c>
      <c r="AB29" s="138">
        <v>5.312408964580001E-2</v>
      </c>
      <c r="AC29" s="138">
        <v>2.194671E-4</v>
      </c>
      <c r="AD29" s="138">
        <v>4.4217600000000002E-5</v>
      </c>
      <c r="AE29" s="55"/>
      <c r="AF29" s="147">
        <v>35436.136352372829</v>
      </c>
      <c r="AG29" s="147" t="s">
        <v>428</v>
      </c>
      <c r="AH29" s="147" t="s">
        <v>430</v>
      </c>
      <c r="AI29" s="147">
        <v>861.52825391738304</v>
      </c>
      <c r="AJ29" s="147" t="s">
        <v>430</v>
      </c>
      <c r="AK29" s="147" t="s">
        <v>428</v>
      </c>
      <c r="AL29" s="45" t="s">
        <v>49</v>
      </c>
    </row>
    <row r="30" spans="1:38" s="2" customFormat="1" ht="26.25" customHeight="1" thickBot="1" x14ac:dyDescent="0.3">
      <c r="A30" s="65" t="s">
        <v>78</v>
      </c>
      <c r="B30" s="65" t="s">
        <v>85</v>
      </c>
      <c r="C30" s="66" t="s">
        <v>86</v>
      </c>
      <c r="D30" s="67"/>
      <c r="E30" s="138">
        <v>2.7355460276578949E-2</v>
      </c>
      <c r="F30" s="138">
        <v>0.2004772687273656</v>
      </c>
      <c r="G30" s="138">
        <v>3.8164088538108745E-5</v>
      </c>
      <c r="H30" s="138">
        <v>2.518553205490291E-4</v>
      </c>
      <c r="I30" s="138">
        <v>4.3338713479367198E-3</v>
      </c>
      <c r="J30" s="138">
        <v>4.3338713479367181E-3</v>
      </c>
      <c r="K30" s="138">
        <v>4.3338713479367189E-3</v>
      </c>
      <c r="L30" s="138">
        <v>6.1773936775761263E-4</v>
      </c>
      <c r="M30" s="138">
        <v>1.1029523023276968</v>
      </c>
      <c r="N30" s="138">
        <v>1.1782729460317636E-4</v>
      </c>
      <c r="O30" s="138">
        <v>7.6652529257682423E-5</v>
      </c>
      <c r="P30" s="138">
        <v>3.8261169153861875E-5</v>
      </c>
      <c r="Q30" s="138">
        <v>1.3193506604779959E-6</v>
      </c>
      <c r="R30" s="138">
        <v>3.467504150308678E-4</v>
      </c>
      <c r="S30" s="138">
        <v>1.2947721082986632E-2</v>
      </c>
      <c r="T30" s="138">
        <v>5.4002725045527219E-4</v>
      </c>
      <c r="U30" s="138">
        <v>7.6320191704389899E-5</v>
      </c>
      <c r="V30" s="138">
        <v>7.6260468972674557E-3</v>
      </c>
      <c r="W30" s="138">
        <v>2.9304999999999999E-3</v>
      </c>
      <c r="X30" s="138">
        <v>4.2242438100000003E-5</v>
      </c>
      <c r="Y30" s="138">
        <v>5.74324156E-5</v>
      </c>
      <c r="Z30" s="138">
        <v>3.1698832299999998E-5</v>
      </c>
      <c r="AA30" s="138">
        <v>6.4452984400000004E-5</v>
      </c>
      <c r="AB30" s="138">
        <v>1.9582667040000002E-4</v>
      </c>
      <c r="AC30" s="138">
        <v>2.9305999999999999E-6</v>
      </c>
      <c r="AD30" s="138">
        <v>1.3207999999999999E-6</v>
      </c>
      <c r="AE30" s="55"/>
      <c r="AF30" s="147">
        <v>194.79730871670139</v>
      </c>
      <c r="AG30" s="147" t="s">
        <v>428</v>
      </c>
      <c r="AH30" s="147" t="s">
        <v>430</v>
      </c>
      <c r="AI30" s="147">
        <v>4.2833717259618815</v>
      </c>
      <c r="AJ30" s="147" t="s">
        <v>430</v>
      </c>
      <c r="AK30" s="147" t="s">
        <v>428</v>
      </c>
      <c r="AL30" s="45" t="s">
        <v>49</v>
      </c>
    </row>
    <row r="31" spans="1:38" s="2" customFormat="1" ht="26.25" customHeight="1" thickBot="1" x14ac:dyDescent="0.3">
      <c r="A31" s="65" t="s">
        <v>78</v>
      </c>
      <c r="B31" s="65" t="s">
        <v>87</v>
      </c>
      <c r="C31" s="66" t="s">
        <v>88</v>
      </c>
      <c r="D31" s="67"/>
      <c r="E31" s="138" t="s">
        <v>428</v>
      </c>
      <c r="F31" s="138">
        <v>2.2725766818727497</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0.56840964128519955</v>
      </c>
      <c r="J32" s="138">
        <v>1.0977095843800786</v>
      </c>
      <c r="K32" s="138">
        <v>1.4016157163275795</v>
      </c>
      <c r="L32" s="138">
        <v>0.12870950560693534</v>
      </c>
      <c r="M32" s="138" t="s">
        <v>428</v>
      </c>
      <c r="N32" s="138">
        <v>4.2302105540328592</v>
      </c>
      <c r="O32" s="138">
        <v>1.8546280014446193E-2</v>
      </c>
      <c r="P32" s="138">
        <v>0</v>
      </c>
      <c r="Q32" s="138">
        <v>4.8363897214073547E-2</v>
      </c>
      <c r="R32" s="138">
        <v>1.5786639318471536</v>
      </c>
      <c r="S32" s="138">
        <v>34.65922322457758</v>
      </c>
      <c r="T32" s="138">
        <v>0.24263857288337101</v>
      </c>
      <c r="U32" s="138">
        <v>2.8032314326551604E-2</v>
      </c>
      <c r="V32" s="138">
        <v>11.258746161475923</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48850.48578910841</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0.26421823746294976</v>
      </c>
      <c r="J33" s="138">
        <v>0.48929303233879579</v>
      </c>
      <c r="K33" s="138">
        <v>0.97858606467759157</v>
      </c>
      <c r="L33" s="138">
        <v>1.037301228558247E-2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48850.48578910841</v>
      </c>
      <c r="AL33" s="45" t="s">
        <v>413</v>
      </c>
    </row>
    <row r="34" spans="1:38" s="2" customFormat="1" ht="26.25" customHeight="1" thickBot="1" x14ac:dyDescent="0.3">
      <c r="A34" s="65" t="s">
        <v>70</v>
      </c>
      <c r="B34" s="65" t="s">
        <v>93</v>
      </c>
      <c r="C34" s="66" t="s">
        <v>94</v>
      </c>
      <c r="D34" s="67"/>
      <c r="E34" s="138">
        <v>1.9484051016060859</v>
      </c>
      <c r="F34" s="138">
        <v>0.17290236111580726</v>
      </c>
      <c r="G34" s="138">
        <v>5.8152349153855934E-2</v>
      </c>
      <c r="H34" s="138">
        <v>2.6028312426035498E-4</v>
      </c>
      <c r="I34" s="138">
        <v>5.0941125748098059E-2</v>
      </c>
      <c r="J34" s="138">
        <v>5.3543956990701601E-2</v>
      </c>
      <c r="K34" s="138">
        <v>5.6518621267962803E-2</v>
      </c>
      <c r="L34" s="138">
        <v>3.6737103824175818E-2</v>
      </c>
      <c r="M34" s="138">
        <v>0.39786134708368548</v>
      </c>
      <c r="N34" s="138" t="s">
        <v>444</v>
      </c>
      <c r="O34" s="138">
        <v>3.7183303465765003E-4</v>
      </c>
      <c r="P34" s="138" t="s">
        <v>444</v>
      </c>
      <c r="Q34" s="138" t="s">
        <v>444</v>
      </c>
      <c r="R34" s="138">
        <v>1.8591651732882501E-3</v>
      </c>
      <c r="S34" s="138">
        <v>6.3211615891800493E-2</v>
      </c>
      <c r="T34" s="138">
        <v>2.6028312426035504E-3</v>
      </c>
      <c r="U34" s="138">
        <v>3.7183303465765003E-4</v>
      </c>
      <c r="V34" s="138">
        <v>3.7183303465765004E-2</v>
      </c>
      <c r="W34" s="138">
        <v>1.5727966232558364E-2</v>
      </c>
      <c r="X34" s="138">
        <v>1.1154991039729499E-3</v>
      </c>
      <c r="Y34" s="138">
        <v>1.8591651732882501E-3</v>
      </c>
      <c r="Z34" s="138">
        <v>1.6865852466427639E-3</v>
      </c>
      <c r="AA34" s="138">
        <v>3.8772074635465818E-4</v>
      </c>
      <c r="AB34" s="138">
        <v>5.0489702702586226E-3</v>
      </c>
      <c r="AC34" s="138" t="s">
        <v>428</v>
      </c>
      <c r="AD34" s="138" t="s">
        <v>428</v>
      </c>
      <c r="AE34" s="55"/>
      <c r="AF34" s="147">
        <v>1610.3441444076091</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3.2031790642815503</v>
      </c>
      <c r="F36" s="138">
        <v>0.10015788875353854</v>
      </c>
      <c r="G36" s="138">
        <v>8.9508938143570277E-2</v>
      </c>
      <c r="H36" s="138" t="s">
        <v>444</v>
      </c>
      <c r="I36" s="138">
        <v>4.9317050047972745E-2</v>
      </c>
      <c r="J36" s="138">
        <v>5.7987380406228771E-2</v>
      </c>
      <c r="K36" s="138">
        <v>5.7987380406228771E-2</v>
      </c>
      <c r="L36" s="138">
        <v>1.797608792593092E-2</v>
      </c>
      <c r="M36" s="138">
        <v>0.2197750244649074</v>
      </c>
      <c r="N36" s="138">
        <v>7.4403003074057202E-3</v>
      </c>
      <c r="O36" s="138">
        <v>5.7233079287736307E-4</v>
      </c>
      <c r="P36" s="138">
        <v>1.7169923786320889E-3</v>
      </c>
      <c r="Q36" s="138">
        <v>2.2893231715094523E-3</v>
      </c>
      <c r="R36" s="138">
        <v>2.8616539643868152E-3</v>
      </c>
      <c r="S36" s="138">
        <v>5.0365109773207947E-2</v>
      </c>
      <c r="T36" s="138">
        <v>5.7233079287736306E-2</v>
      </c>
      <c r="U36" s="138">
        <v>5.7233079287736304E-3</v>
      </c>
      <c r="V36" s="138">
        <v>6.8679695145283562E-2</v>
      </c>
      <c r="W36" s="138">
        <v>7.4403003074057202E-3</v>
      </c>
      <c r="X36" s="138">
        <v>1.144661585754726E-4</v>
      </c>
      <c r="Y36" s="138">
        <v>1.144661585754726E-4</v>
      </c>
      <c r="Z36" s="138">
        <v>5.7233079287736307E-4</v>
      </c>
      <c r="AA36" s="138">
        <v>5.7233079287736301E-5</v>
      </c>
      <c r="AB36" s="138">
        <v>8.5849618931604455E-4</v>
      </c>
      <c r="AC36" s="138">
        <v>4.5786463430189045E-3</v>
      </c>
      <c r="AD36" s="138">
        <v>2.1748570129339795E-3</v>
      </c>
      <c r="AE36" s="55"/>
      <c r="AF36" s="147">
        <v>2478.6650326074355</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0.11692291812367167</v>
      </c>
      <c r="F37" s="138">
        <v>3.8974306041223896E-3</v>
      </c>
      <c r="G37" s="138">
        <v>2.4149584490753531E-4</v>
      </c>
      <c r="H37" s="138" t="s">
        <v>444</v>
      </c>
      <c r="I37" s="138">
        <v>4.871788255152987E-4</v>
      </c>
      <c r="J37" s="138">
        <v>4.871788255152987E-4</v>
      </c>
      <c r="K37" s="138">
        <v>4.871788255152987E-4</v>
      </c>
      <c r="L37" s="138">
        <v>1.2179470637882466E-5</v>
      </c>
      <c r="M37" s="138">
        <v>1.1692291812367169E-2</v>
      </c>
      <c r="N37" s="138">
        <v>3.6538411913647397E-6</v>
      </c>
      <c r="O37" s="138">
        <v>6.0897353189412335E-7</v>
      </c>
      <c r="P37" s="138">
        <v>2.4358941275764935E-4</v>
      </c>
      <c r="Q37" s="138">
        <v>2.9230729530917919E-4</v>
      </c>
      <c r="R37" s="138">
        <v>1.8512795369581349E-6</v>
      </c>
      <c r="S37" s="138">
        <v>1.8512795369581351E-7</v>
      </c>
      <c r="T37" s="138">
        <v>1.2423060050640116E-6</v>
      </c>
      <c r="U37" s="138">
        <v>2.6794835403341425E-5</v>
      </c>
      <c r="V37" s="138">
        <v>3.6538411913647397E-6</v>
      </c>
      <c r="W37" s="138" t="s">
        <v>428</v>
      </c>
      <c r="X37" s="138" t="s">
        <v>444</v>
      </c>
      <c r="Y37" s="138" t="s">
        <v>444</v>
      </c>
      <c r="Z37" s="138" t="s">
        <v>444</v>
      </c>
      <c r="AA37" s="138" t="s">
        <v>444</v>
      </c>
      <c r="AB37" s="138" t="s">
        <v>444</v>
      </c>
      <c r="AC37" s="138" t="s">
        <v>444</v>
      </c>
      <c r="AD37" s="138" t="s">
        <v>444</v>
      </c>
      <c r="AE37" s="55"/>
      <c r="AF37" s="147" t="s">
        <v>430</v>
      </c>
      <c r="AG37" s="147" t="s">
        <v>428</v>
      </c>
      <c r="AH37" s="147">
        <v>2435.8941275764932</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1.9939738166300978</v>
      </c>
      <c r="F39" s="138">
        <v>0.49287251492388995</v>
      </c>
      <c r="G39" s="138">
        <v>0.22359714509409592</v>
      </c>
      <c r="H39" s="138">
        <v>2.9608842871223427E-2</v>
      </c>
      <c r="I39" s="138">
        <v>0.1330792971187027</v>
      </c>
      <c r="J39" s="138">
        <v>0.16127616190141811</v>
      </c>
      <c r="K39" s="138">
        <v>0.19566589524878361</v>
      </c>
      <c r="L39" s="138">
        <v>5.4947435683009443E-2</v>
      </c>
      <c r="M39" s="138">
        <v>1.017058665689345</v>
      </c>
      <c r="N39" s="138">
        <v>0.11187693807764837</v>
      </c>
      <c r="O39" s="138">
        <v>1.2092111419893872E-2</v>
      </c>
      <c r="P39" s="138">
        <v>3.0011381529755619E-3</v>
      </c>
      <c r="Q39" s="138">
        <v>7.5105056152840188E-3</v>
      </c>
      <c r="R39" s="138">
        <v>8.8560969947211021E-2</v>
      </c>
      <c r="S39" s="138">
        <v>4.4403706040099314E-2</v>
      </c>
      <c r="T39" s="138">
        <v>1.4160821253834259</v>
      </c>
      <c r="U39" s="138">
        <v>2.0457985745104506E-3</v>
      </c>
      <c r="V39" s="138">
        <v>0.47114264548344381</v>
      </c>
      <c r="W39" s="138">
        <v>0.11728482223398688</v>
      </c>
      <c r="X39" s="138">
        <v>1.9373147340183798E-2</v>
      </c>
      <c r="Y39" s="138">
        <v>9.5721487958838031E-2</v>
      </c>
      <c r="Z39" s="138">
        <v>1.3786941686536162E-2</v>
      </c>
      <c r="AA39" s="138">
        <v>1.1780414855598911E-2</v>
      </c>
      <c r="AB39" s="138">
        <v>0.14066199184115691</v>
      </c>
      <c r="AC39" s="138">
        <v>5.2117569940220397E-3</v>
      </c>
      <c r="AD39" s="138">
        <v>3.884795527795892E-3</v>
      </c>
      <c r="AE39" s="55"/>
      <c r="AF39" s="147">
        <v>8354.1354049113597</v>
      </c>
      <c r="AG39" s="147">
        <v>22.814628712781957</v>
      </c>
      <c r="AH39" s="147">
        <v>15643.30253718387</v>
      </c>
      <c r="AI39" s="147">
        <v>800.23899651955207</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6.1260671215156632</v>
      </c>
      <c r="F41" s="138">
        <v>11.907814345860199</v>
      </c>
      <c r="G41" s="138">
        <v>8.0628618814815258</v>
      </c>
      <c r="H41" s="138">
        <v>9.8716023499732325E-2</v>
      </c>
      <c r="I41" s="138">
        <v>7.8543499853477012</v>
      </c>
      <c r="J41" s="138">
        <v>7.8674497750820924</v>
      </c>
      <c r="K41" s="138">
        <v>8.5146367616171084</v>
      </c>
      <c r="L41" s="138">
        <v>0.67795248089536997</v>
      </c>
      <c r="M41" s="138">
        <v>99.161775320505015</v>
      </c>
      <c r="N41" s="138">
        <v>1.9398376877603603</v>
      </c>
      <c r="O41" s="138">
        <v>2.8579517271376656E-2</v>
      </c>
      <c r="P41" s="138">
        <v>8.2482886560963378E-2</v>
      </c>
      <c r="Q41" s="138">
        <v>3.2123481313422117E-2</v>
      </c>
      <c r="R41" s="138">
        <v>0.22744562671651056</v>
      </c>
      <c r="S41" s="138">
        <v>0.39507988871267563</v>
      </c>
      <c r="T41" s="138">
        <v>0.19337658898091889</v>
      </c>
      <c r="U41" s="138">
        <v>2.2905990844562814</v>
      </c>
      <c r="V41" s="138">
        <v>4.4282978977622891</v>
      </c>
      <c r="W41" s="138">
        <v>14.082656051917578</v>
      </c>
      <c r="X41" s="138">
        <v>3.1954576652383038</v>
      </c>
      <c r="Y41" s="138">
        <v>5.1605675603582197</v>
      </c>
      <c r="Z41" s="138">
        <v>2.3412923966278658</v>
      </c>
      <c r="AA41" s="138">
        <v>1.9050048802663477</v>
      </c>
      <c r="AB41" s="138">
        <v>12.602322502490736</v>
      </c>
      <c r="AC41" s="138">
        <v>1.7601811322030505E-2</v>
      </c>
      <c r="AD41" s="138">
        <v>3.2436889037259511</v>
      </c>
      <c r="AE41" s="55"/>
      <c r="AF41" s="147">
        <v>51741.743153533193</v>
      </c>
      <c r="AG41" s="147">
        <v>19080.244854378099</v>
      </c>
      <c r="AH41" s="147">
        <v>25141.484683763712</v>
      </c>
      <c r="AI41" s="147">
        <v>1154.4119024632166</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8.4816087713396673E-2</v>
      </c>
      <c r="F43" s="138">
        <v>8.4816087713396673E-3</v>
      </c>
      <c r="G43" s="138">
        <v>3.0628575660067513E-2</v>
      </c>
      <c r="H43" s="138" t="s">
        <v>444</v>
      </c>
      <c r="I43" s="138">
        <v>1.3994654472710451E-2</v>
      </c>
      <c r="J43" s="138">
        <v>1.8235458858380283E-2</v>
      </c>
      <c r="K43" s="138">
        <v>2.332442412118408E-2</v>
      </c>
      <c r="L43" s="138">
        <v>7.8370065047178531E-3</v>
      </c>
      <c r="M43" s="138">
        <v>3.3926435085358669E-2</v>
      </c>
      <c r="N43" s="138">
        <v>1.3570574034143466E-2</v>
      </c>
      <c r="O43" s="138">
        <v>2.5444826314018998E-4</v>
      </c>
      <c r="P43" s="138">
        <v>8.4816087713396668E-5</v>
      </c>
      <c r="Q43" s="138">
        <v>8.4816087713396663E-4</v>
      </c>
      <c r="R43" s="138">
        <v>1.0856459227314774E-2</v>
      </c>
      <c r="S43" s="138">
        <v>6.1067583153645603E-3</v>
      </c>
      <c r="T43" s="138">
        <v>0.22052182805483131</v>
      </c>
      <c r="U43" s="138">
        <v>8.4816087713396668E-5</v>
      </c>
      <c r="V43" s="138">
        <v>6.785287017071733E-3</v>
      </c>
      <c r="W43" s="138">
        <v>5.0889652628038004E-3</v>
      </c>
      <c r="X43" s="138">
        <v>1.6115056665545364E-3</v>
      </c>
      <c r="Y43" s="138">
        <v>1.2722413157009501E-2</v>
      </c>
      <c r="Z43" s="138">
        <v>1.4418734911277433E-3</v>
      </c>
      <c r="AA43" s="138">
        <v>1.2722413157009501E-3</v>
      </c>
      <c r="AB43" s="138">
        <v>1.7048033630392728E-2</v>
      </c>
      <c r="AC43" s="138">
        <v>1.8659539296947265E-4</v>
      </c>
      <c r="AD43" s="138">
        <v>1.1026091402741568E-7</v>
      </c>
      <c r="AE43" s="55"/>
      <c r="AF43" s="147">
        <v>848.16087713396666</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4.400376821851709</v>
      </c>
      <c r="F44" s="138">
        <v>0.4109706692940216</v>
      </c>
      <c r="G44" s="138">
        <v>2.9370532373365E-2</v>
      </c>
      <c r="H44" s="138">
        <v>1.3925829907875955E-3</v>
      </c>
      <c r="I44" s="138">
        <v>0.20750004407246936</v>
      </c>
      <c r="J44" s="138">
        <v>0.20750004407246936</v>
      </c>
      <c r="K44" s="138">
        <v>0.20750004407246936</v>
      </c>
      <c r="L44" s="138">
        <v>0.11620002468058285</v>
      </c>
      <c r="M44" s="138">
        <v>1.5682815904454361</v>
      </c>
      <c r="N44" s="138" t="s">
        <v>444</v>
      </c>
      <c r="O44" s="138">
        <v>1.7625847898789938E-3</v>
      </c>
      <c r="P44" s="138" t="s">
        <v>444</v>
      </c>
      <c r="Q44" s="138" t="s">
        <v>444</v>
      </c>
      <c r="R44" s="138">
        <v>8.8129239493949692E-3</v>
      </c>
      <c r="S44" s="138">
        <v>0.29963941427942892</v>
      </c>
      <c r="T44" s="138">
        <v>1.2338093529152957E-2</v>
      </c>
      <c r="U44" s="138">
        <v>1.7625847898789938E-3</v>
      </c>
      <c r="V44" s="138">
        <v>0.17625847898789937</v>
      </c>
      <c r="W44" s="138" t="s">
        <v>444</v>
      </c>
      <c r="X44" s="138">
        <v>5.2877543696369812E-3</v>
      </c>
      <c r="Y44" s="138">
        <v>8.8129239493949692E-3</v>
      </c>
      <c r="Z44" s="138" t="s">
        <v>444</v>
      </c>
      <c r="AA44" s="138" t="s">
        <v>444</v>
      </c>
      <c r="AB44" s="138">
        <v>1.410067831903195E-2</v>
      </c>
      <c r="AC44" s="138" t="s">
        <v>429</v>
      </c>
      <c r="AD44" s="138" t="s">
        <v>429</v>
      </c>
      <c r="AE44" s="55"/>
      <c r="AF44" s="147">
        <v>7633.4478942057003</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1.5721890108722676</v>
      </c>
      <c r="F45" s="138">
        <v>3.8107074363247485E-2</v>
      </c>
      <c r="G45" s="138">
        <v>3.4055467866397543E-2</v>
      </c>
      <c r="H45" s="138" t="s">
        <v>444</v>
      </c>
      <c r="I45" s="138">
        <v>2.3299754039242743E-2</v>
      </c>
      <c r="J45" s="138">
        <v>2.3299754039242743E-2</v>
      </c>
      <c r="K45" s="138">
        <v>2.3299754039242743E-2</v>
      </c>
      <c r="L45" s="138">
        <v>7.2229237521652502E-3</v>
      </c>
      <c r="M45" s="138">
        <v>8.3617808888497319E-2</v>
      </c>
      <c r="N45" s="138">
        <v>2.8308112384126702E-3</v>
      </c>
      <c r="O45" s="138">
        <v>2.1775471064712848E-4</v>
      </c>
      <c r="P45" s="138">
        <v>6.5326413194138531E-4</v>
      </c>
      <c r="Q45" s="138">
        <v>8.7101884258851392E-4</v>
      </c>
      <c r="R45" s="138">
        <v>1.0887735532356423E-3</v>
      </c>
      <c r="S45" s="138">
        <v>1.9162414536947305E-2</v>
      </c>
      <c r="T45" s="138">
        <v>2.1775471064712847E-2</v>
      </c>
      <c r="U45" s="138">
        <v>2.1775471064712846E-3</v>
      </c>
      <c r="V45" s="138">
        <v>2.6130565277655414E-2</v>
      </c>
      <c r="W45" s="138">
        <v>2.8308112384126702E-3</v>
      </c>
      <c r="X45" s="138">
        <v>4.3550942129425697E-5</v>
      </c>
      <c r="Y45" s="138">
        <v>2.1775471064712848E-4</v>
      </c>
      <c r="Z45" s="138">
        <v>2.1775471064712848E-4</v>
      </c>
      <c r="AA45" s="138">
        <v>2.1775471064712849E-5</v>
      </c>
      <c r="AB45" s="138">
        <v>5.0083583448839552E-4</v>
      </c>
      <c r="AC45" s="138">
        <v>1.7420376851770278E-3</v>
      </c>
      <c r="AD45" s="138">
        <v>8.2746790045908818E-4</v>
      </c>
      <c r="AE45" s="55"/>
      <c r="AF45" s="147">
        <v>943.05774507268393</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1.3315869808748569E-2</v>
      </c>
      <c r="J48" s="138">
        <v>0.13315869808748571</v>
      </c>
      <c r="K48" s="138">
        <v>0.33289674521871426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2.4807100000000002</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3.0683153904</v>
      </c>
      <c r="AL52" s="45" t="s">
        <v>132</v>
      </c>
    </row>
    <row r="53" spans="1:38" s="2" customFormat="1" ht="26.25" customHeight="1" thickBot="1" x14ac:dyDescent="0.3">
      <c r="A53" s="65" t="s">
        <v>119</v>
      </c>
      <c r="B53" s="69" t="s">
        <v>133</v>
      </c>
      <c r="C53" s="71" t="s">
        <v>134</v>
      </c>
      <c r="D53" s="68"/>
      <c r="E53" s="138" t="s">
        <v>428</v>
      </c>
      <c r="F53" s="138">
        <v>2.5987828364666132</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1.1948269006351084</v>
      </c>
      <c r="AL53" s="45" t="s">
        <v>135</v>
      </c>
    </row>
    <row r="54" spans="1:38" s="2" customFormat="1" ht="37.5" customHeight="1" thickBot="1" x14ac:dyDescent="0.3">
      <c r="A54" s="65" t="s">
        <v>119</v>
      </c>
      <c r="B54" s="69" t="s">
        <v>136</v>
      </c>
      <c r="C54" s="71" t="s">
        <v>137</v>
      </c>
      <c r="D54" s="68"/>
      <c r="E54" s="138" t="s">
        <v>428</v>
      </c>
      <c r="F54" s="138">
        <v>0.34419364045836615</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0.28457854360000001</v>
      </c>
      <c r="J57" s="138">
        <v>0.51224137847999995</v>
      </c>
      <c r="K57" s="138">
        <v>0.56915708720000002</v>
      </c>
      <c r="L57" s="138">
        <v>8.5373563079999982E-3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2189.0657199999996</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8.4724382889219997E-3</v>
      </c>
      <c r="J58" s="138">
        <v>5.6482921926146665E-2</v>
      </c>
      <c r="K58" s="138">
        <v>0.11296584385229333</v>
      </c>
      <c r="L58" s="138">
        <v>3.8973216129041206E-5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282.41460963073331</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0.16102778029411766</v>
      </c>
      <c r="J60" s="138">
        <v>1.3234778029411767</v>
      </c>
      <c r="K60" s="138">
        <v>4.0658667180000005</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62.086543058823523</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2.245153063744082E-2</v>
      </c>
      <c r="J61" s="138">
        <v>0.2245153063744082</v>
      </c>
      <c r="K61" s="138">
        <v>0.74662665198605338</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1817346.4963353116</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2.0991925835294119E-8</v>
      </c>
      <c r="J62" s="138">
        <v>2.0991925835294121E-7</v>
      </c>
      <c r="K62" s="138">
        <v>4.1983851670588242E-7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34.986543058823528</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1.33827068E-2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0.21084999999999998</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4.9251399999999997E-3</v>
      </c>
      <c r="J71" s="138">
        <v>3.9401119999999998E-2</v>
      </c>
      <c r="K71" s="138">
        <v>0.1231285</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1.7247600000000002E-4</v>
      </c>
      <c r="J73" s="138">
        <v>2.4434100000000002E-4</v>
      </c>
      <c r="K73" s="138">
        <v>2.8746000000000002E-4</v>
      </c>
      <c r="L73" s="138" t="s">
        <v>428</v>
      </c>
      <c r="M73" s="138" t="s">
        <v>428</v>
      </c>
      <c r="N73" s="138">
        <v>6.8614117647058824E-3</v>
      </c>
      <c r="O73" s="138">
        <v>2.3147189542483662E-4</v>
      </c>
      <c r="P73" s="138" t="s">
        <v>428</v>
      </c>
      <c r="Q73" s="138">
        <v>2.8172549019607848E-4</v>
      </c>
      <c r="R73" s="138">
        <v>1.0329934640522878E-3</v>
      </c>
      <c r="S73" s="138" t="s">
        <v>428</v>
      </c>
      <c r="T73" s="138">
        <v>4.6954248366013076E-4</v>
      </c>
      <c r="U73" s="138" t="s">
        <v>428</v>
      </c>
      <c r="V73" s="138">
        <v>4.7954248366013068E-3</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2.0000000000000001E-4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10.386355699999998</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4593.7</v>
      </c>
      <c r="AL82" s="45" t="s">
        <v>219</v>
      </c>
    </row>
    <row r="83" spans="1:38" s="2" customFormat="1" ht="26.25" customHeight="1" thickBot="1" x14ac:dyDescent="0.3">
      <c r="A83" s="65" t="s">
        <v>53</v>
      </c>
      <c r="B83" s="76" t="s">
        <v>211</v>
      </c>
      <c r="C83" s="77" t="s">
        <v>212</v>
      </c>
      <c r="D83" s="67"/>
      <c r="E83" s="138" t="s">
        <v>444</v>
      </c>
      <c r="F83" s="138">
        <v>3.04E-2</v>
      </c>
      <c r="G83" s="138" t="s">
        <v>444</v>
      </c>
      <c r="H83" s="138" t="s">
        <v>428</v>
      </c>
      <c r="I83" s="138">
        <v>0.19</v>
      </c>
      <c r="J83" s="138">
        <v>3.8</v>
      </c>
      <c r="K83" s="138">
        <v>28.5</v>
      </c>
      <c r="L83" s="138">
        <v>1.0829999999999999E-2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3.0255492497470029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0.85552482265037078</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1.8598365709790667</v>
      </c>
      <c r="AL86" s="45" t="s">
        <v>219</v>
      </c>
    </row>
    <row r="87" spans="1:38" s="2" customFormat="1" ht="26.25" customHeight="1" thickBot="1" x14ac:dyDescent="0.3">
      <c r="A87" s="65" t="s">
        <v>208</v>
      </c>
      <c r="B87" s="71" t="s">
        <v>220</v>
      </c>
      <c r="C87" s="75" t="s">
        <v>221</v>
      </c>
      <c r="D87" s="67"/>
      <c r="E87" s="138" t="s">
        <v>428</v>
      </c>
      <c r="F87" s="138">
        <v>7.4657819593848998E-2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0.11929142902093327</v>
      </c>
      <c r="AL87" s="45" t="s">
        <v>219</v>
      </c>
    </row>
    <row r="88" spans="1:38" s="2" customFormat="1" ht="26.25" customHeight="1" thickBot="1" x14ac:dyDescent="0.3">
      <c r="A88" s="65" t="s">
        <v>208</v>
      </c>
      <c r="B88" s="71" t="s">
        <v>222</v>
      </c>
      <c r="C88" s="75" t="s">
        <v>223</v>
      </c>
      <c r="D88" s="67"/>
      <c r="E88" s="138" t="s">
        <v>444</v>
      </c>
      <c r="F88" s="138">
        <v>0.79493481542084932</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0.85206150000000003</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1.7120817500000001</v>
      </c>
      <c r="G90" s="138" t="s">
        <v>428</v>
      </c>
      <c r="H90" s="138" t="s">
        <v>428</v>
      </c>
      <c r="I90" s="138">
        <v>3.5220000000000001E-2</v>
      </c>
      <c r="J90" s="138">
        <v>5.2830000000000002E-2</v>
      </c>
      <c r="K90" s="138">
        <v>6.4570000000000002E-2</v>
      </c>
      <c r="L90" s="138" t="s">
        <v>428</v>
      </c>
      <c r="M90" s="138" t="s">
        <v>428</v>
      </c>
      <c r="N90" s="138">
        <v>2.3634099390166911E-4</v>
      </c>
      <c r="O90" s="138">
        <v>3.246129313830156E-2</v>
      </c>
      <c r="P90" s="138" t="s">
        <v>430</v>
      </c>
      <c r="Q90" s="138" t="s">
        <v>430</v>
      </c>
      <c r="R90" s="138">
        <v>0.13667912900337492</v>
      </c>
      <c r="S90" s="138">
        <v>5.5383522064909201</v>
      </c>
      <c r="T90" s="138">
        <v>0.22701549082904313</v>
      </c>
      <c r="U90" s="138">
        <v>3.2318919045589686E-2</v>
      </c>
      <c r="V90" s="138">
        <v>3.2048408269437174</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58.7</v>
      </c>
      <c r="AL90" s="148" t="s">
        <v>439</v>
      </c>
    </row>
    <row r="91" spans="1:38" s="2" customFormat="1" ht="26.25" customHeight="1" thickBot="1" x14ac:dyDescent="0.3">
      <c r="A91" s="65" t="s">
        <v>208</v>
      </c>
      <c r="B91" s="69" t="s">
        <v>404</v>
      </c>
      <c r="C91" s="71" t="s">
        <v>228</v>
      </c>
      <c r="D91" s="67"/>
      <c r="E91" s="138">
        <v>8.4109617234729029E-3</v>
      </c>
      <c r="F91" s="138">
        <v>2.2587468283600001E-2</v>
      </c>
      <c r="G91" s="138">
        <v>1.2386183249296835E-4</v>
      </c>
      <c r="H91" s="138">
        <v>1.9367354003500002E-2</v>
      </c>
      <c r="I91" s="138">
        <v>0.12813473129347178</v>
      </c>
      <c r="J91" s="138">
        <v>0.13010257590374086</v>
      </c>
      <c r="K91" s="138">
        <v>0.1305090231752658</v>
      </c>
      <c r="L91" s="138">
        <v>5.0401788732000005E-2</v>
      </c>
      <c r="M91" s="138">
        <v>0.2574357082195049</v>
      </c>
      <c r="N91" s="138">
        <v>3.2154859825989132E-2</v>
      </c>
      <c r="O91" s="138">
        <v>2.5261594866691925E-2</v>
      </c>
      <c r="P91" s="138">
        <v>2.3377895536752301E-6</v>
      </c>
      <c r="Q91" s="138">
        <v>5.4548422919088706E-5</v>
      </c>
      <c r="R91" s="138">
        <v>6.3981608837427348E-4</v>
      </c>
      <c r="S91" s="138">
        <v>4.3411044573575482E-2</v>
      </c>
      <c r="T91" s="138">
        <v>1.3830862737565914E-2</v>
      </c>
      <c r="U91" s="138" t="s">
        <v>444</v>
      </c>
      <c r="V91" s="138">
        <v>2.3264048655904562E-2</v>
      </c>
      <c r="W91" s="138">
        <v>4.6668322900000013E-4</v>
      </c>
      <c r="X91" s="138">
        <v>5.2337258841900006E-3</v>
      </c>
      <c r="Y91" s="138">
        <v>2.5903169530500001E-3</v>
      </c>
      <c r="Z91" s="138">
        <v>2.5903169530500001E-3</v>
      </c>
      <c r="AA91" s="138">
        <v>2.5903169530500001E-3</v>
      </c>
      <c r="AB91" s="138">
        <v>1.3004676743340002E-2</v>
      </c>
      <c r="AC91" s="138" t="s">
        <v>444</v>
      </c>
      <c r="AD91" s="138" t="s">
        <v>444</v>
      </c>
      <c r="AE91" s="55"/>
      <c r="AF91" s="147" t="s">
        <v>428</v>
      </c>
      <c r="AG91" s="147" t="s">
        <v>428</v>
      </c>
      <c r="AH91" s="147" t="s">
        <v>428</v>
      </c>
      <c r="AI91" s="147" t="s">
        <v>428</v>
      </c>
      <c r="AJ91" s="147" t="s">
        <v>428</v>
      </c>
      <c r="AK91" s="147">
        <v>4666.8322900000003</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20.788154916762792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1.720462802741903E-7</v>
      </c>
      <c r="X98" s="138" t="s">
        <v>428</v>
      </c>
      <c r="Y98" s="138" t="s">
        <v>428</v>
      </c>
      <c r="Z98" s="138" t="s">
        <v>428</v>
      </c>
      <c r="AA98" s="138" t="s">
        <v>428</v>
      </c>
      <c r="AB98" s="138" t="s">
        <v>428</v>
      </c>
      <c r="AC98" s="138" t="s">
        <v>428</v>
      </c>
      <c r="AD98" s="138">
        <v>2.0604344943016802E-3</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3.9286308099810818E-2</v>
      </c>
      <c r="F99" s="138">
        <v>8.1585443081023428</v>
      </c>
      <c r="G99" s="138" t="s">
        <v>428</v>
      </c>
      <c r="H99" s="138">
        <v>10.835610349375202</v>
      </c>
      <c r="I99" s="138">
        <v>0.19703479441512145</v>
      </c>
      <c r="J99" s="138">
        <v>0.30243614766224508</v>
      </c>
      <c r="K99" s="138">
        <v>0.5750269035365001</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1100.5619999999999</v>
      </c>
      <c r="AL99" s="45" t="s">
        <v>245</v>
      </c>
    </row>
    <row r="100" spans="1:38" s="2" customFormat="1" ht="26.25" customHeight="1" thickBot="1" x14ac:dyDescent="0.3">
      <c r="A100" s="65" t="s">
        <v>243</v>
      </c>
      <c r="B100" s="65" t="s">
        <v>246</v>
      </c>
      <c r="C100" s="66" t="s">
        <v>408</v>
      </c>
      <c r="D100" s="79"/>
      <c r="E100" s="138">
        <v>0.60655115684545136</v>
      </c>
      <c r="F100" s="138">
        <v>24.732138034978515</v>
      </c>
      <c r="G100" s="138" t="s">
        <v>428</v>
      </c>
      <c r="H100" s="138">
        <v>32.661393930875683</v>
      </c>
      <c r="I100" s="138">
        <v>0.41893078444669996</v>
      </c>
      <c r="J100" s="138">
        <v>0.63827716501582832</v>
      </c>
      <c r="K100" s="138">
        <v>1.0044041642375603</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5587.4855000000007</v>
      </c>
      <c r="AL100" s="45" t="s">
        <v>245</v>
      </c>
    </row>
    <row r="101" spans="1:38" s="2" customFormat="1" ht="26.25" customHeight="1" thickBot="1" x14ac:dyDescent="0.3">
      <c r="A101" s="65" t="s">
        <v>243</v>
      </c>
      <c r="B101" s="65" t="s">
        <v>247</v>
      </c>
      <c r="C101" s="66" t="s">
        <v>248</v>
      </c>
      <c r="D101" s="79"/>
      <c r="E101" s="138">
        <v>4.4423981337647342E-2</v>
      </c>
      <c r="F101" s="138">
        <v>0.19023355317598084</v>
      </c>
      <c r="G101" s="138" t="s">
        <v>428</v>
      </c>
      <c r="H101" s="138">
        <v>0.88715325703644987</v>
      </c>
      <c r="I101" s="138">
        <v>7.4083915902604805E-3</v>
      </c>
      <c r="J101" s="138">
        <v>2.4404113473799227E-2</v>
      </c>
      <c r="K101" s="138">
        <v>6.1010283684498061E-2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4842.5651252198122</v>
      </c>
      <c r="AL101" s="45" t="s">
        <v>245</v>
      </c>
    </row>
    <row r="102" spans="1:38" s="2" customFormat="1" ht="26.25" customHeight="1" thickBot="1" x14ac:dyDescent="0.3">
      <c r="A102" s="65" t="s">
        <v>243</v>
      </c>
      <c r="B102" s="65" t="s">
        <v>249</v>
      </c>
      <c r="C102" s="66" t="s">
        <v>386</v>
      </c>
      <c r="D102" s="79"/>
      <c r="E102" s="138">
        <v>2.2719567150857136E-3</v>
      </c>
      <c r="F102" s="138">
        <v>1.0900886929625511</v>
      </c>
      <c r="G102" s="138" t="s">
        <v>428</v>
      </c>
      <c r="H102" s="138">
        <v>4.5111467131323364</v>
      </c>
      <c r="I102" s="138">
        <v>7.9246999999999998E-3</v>
      </c>
      <c r="J102" s="138">
        <v>0.17943900000000002</v>
      </c>
      <c r="K102" s="138">
        <v>1.2297985</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1532.25</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1.2271008767146259E-3</v>
      </c>
      <c r="F104" s="138">
        <v>1.6361118865408321E-3</v>
      </c>
      <c r="G104" s="138" t="s">
        <v>428</v>
      </c>
      <c r="H104" s="138">
        <v>1.6793105560381123E-2</v>
      </c>
      <c r="I104" s="138">
        <v>1.8967791452054799E-5</v>
      </c>
      <c r="J104" s="138">
        <v>6.2482136547945208E-5</v>
      </c>
      <c r="K104" s="138">
        <v>1.5620534136986301E-4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10.3</v>
      </c>
      <c r="AL104" s="45" t="s">
        <v>245</v>
      </c>
    </row>
    <row r="105" spans="1:38" s="2" customFormat="1" ht="26.25" customHeight="1" thickBot="1" x14ac:dyDescent="0.3">
      <c r="A105" s="65" t="s">
        <v>243</v>
      </c>
      <c r="B105" s="65" t="s">
        <v>254</v>
      </c>
      <c r="C105" s="66" t="s">
        <v>255</v>
      </c>
      <c r="D105" s="79"/>
      <c r="E105" s="138">
        <v>4.0503741790606028E-2</v>
      </c>
      <c r="F105" s="138">
        <v>0.20480672010470619</v>
      </c>
      <c r="G105" s="138" t="s">
        <v>428</v>
      </c>
      <c r="H105" s="138">
        <v>0.94895108331510303</v>
      </c>
      <c r="I105" s="138">
        <v>7.6704657534246573E-3</v>
      </c>
      <c r="J105" s="138">
        <v>1.2053589041095891E-2</v>
      </c>
      <c r="K105" s="138">
        <v>2.6298739726027393E-2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111.1</v>
      </c>
      <c r="AL105" s="45" t="s">
        <v>245</v>
      </c>
    </row>
    <row r="106" spans="1:38" s="2" customFormat="1" ht="26.25" customHeight="1" thickBot="1" x14ac:dyDescent="0.3">
      <c r="A106" s="65" t="s">
        <v>243</v>
      </c>
      <c r="B106" s="65" t="s">
        <v>256</v>
      </c>
      <c r="C106" s="66" t="s">
        <v>257</v>
      </c>
      <c r="D106" s="79"/>
      <c r="E106" s="138">
        <v>2.4359913440876709E-3</v>
      </c>
      <c r="F106" s="138">
        <v>9.8512949143931237E-3</v>
      </c>
      <c r="G106" s="138" t="s">
        <v>428</v>
      </c>
      <c r="H106" s="138">
        <v>5.7072174636821918E-2</v>
      </c>
      <c r="I106" s="138">
        <v>4.8328767123287673E-4</v>
      </c>
      <c r="J106" s="138">
        <v>7.7326027397260275E-4</v>
      </c>
      <c r="K106" s="138">
        <v>1.6431780821917811E-3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9.8000000000000007</v>
      </c>
      <c r="AL106" s="45" t="s">
        <v>245</v>
      </c>
    </row>
    <row r="107" spans="1:38" s="2" customFormat="1" ht="26.25" customHeight="1" thickBot="1" x14ac:dyDescent="0.3">
      <c r="A107" s="65" t="s">
        <v>243</v>
      </c>
      <c r="B107" s="65" t="s">
        <v>258</v>
      </c>
      <c r="C107" s="66" t="s">
        <v>379</v>
      </c>
      <c r="D107" s="79"/>
      <c r="E107" s="138">
        <v>2.8971695800320003E-2</v>
      </c>
      <c r="F107" s="138">
        <v>0.42899999999999999</v>
      </c>
      <c r="G107" s="138" t="s">
        <v>428</v>
      </c>
      <c r="H107" s="138">
        <v>0.35332872486912004</v>
      </c>
      <c r="I107" s="138">
        <v>7.7999999999999996E-3</v>
      </c>
      <c r="J107" s="138">
        <v>0.104</v>
      </c>
      <c r="K107" s="138">
        <v>0.49399999999999999</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2600</v>
      </c>
      <c r="AL107" s="45" t="s">
        <v>245</v>
      </c>
    </row>
    <row r="108" spans="1:38" s="2" customFormat="1" ht="26.25" customHeight="1" thickBot="1" x14ac:dyDescent="0.3">
      <c r="A108" s="65" t="s">
        <v>243</v>
      </c>
      <c r="B108" s="65" t="s">
        <v>259</v>
      </c>
      <c r="C108" s="66" t="s">
        <v>380</v>
      </c>
      <c r="D108" s="79"/>
      <c r="E108" s="138">
        <v>7.4224304640000002E-2</v>
      </c>
      <c r="F108" s="138">
        <v>1.2441600000000002</v>
      </c>
      <c r="G108" s="138" t="s">
        <v>428</v>
      </c>
      <c r="H108" s="138">
        <v>1.5520927103999997</v>
      </c>
      <c r="I108" s="138">
        <v>2.3039999999999998E-2</v>
      </c>
      <c r="J108" s="138">
        <v>0.23039999999999999</v>
      </c>
      <c r="K108" s="138">
        <v>0.46079999999999999</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11520</v>
      </c>
      <c r="AL108" s="45" t="s">
        <v>245</v>
      </c>
    </row>
    <row r="109" spans="1:38" s="2" customFormat="1" ht="26.25" customHeight="1" thickBot="1" x14ac:dyDescent="0.3">
      <c r="A109" s="65" t="s">
        <v>243</v>
      </c>
      <c r="B109" s="65" t="s">
        <v>260</v>
      </c>
      <c r="C109" s="66" t="s">
        <v>381</v>
      </c>
      <c r="D109" s="79"/>
      <c r="E109" s="138">
        <v>2.806103040000001E-2</v>
      </c>
      <c r="F109" s="138">
        <v>0.59755800000000003</v>
      </c>
      <c r="G109" s="138" t="s">
        <v>428</v>
      </c>
      <c r="H109" s="138">
        <v>0.8072942592000002</v>
      </c>
      <c r="I109" s="138">
        <v>2.444E-2</v>
      </c>
      <c r="J109" s="138">
        <v>0.13441999999999998</v>
      </c>
      <c r="K109" s="138">
        <v>0.13441999999999998</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1222</v>
      </c>
      <c r="AL109" s="45" t="s">
        <v>245</v>
      </c>
    </row>
    <row r="110" spans="1:38" s="2" customFormat="1" ht="26.25" customHeight="1" thickBot="1" x14ac:dyDescent="0.3">
      <c r="A110" s="65" t="s">
        <v>243</v>
      </c>
      <c r="B110" s="65" t="s">
        <v>261</v>
      </c>
      <c r="C110" s="66" t="s">
        <v>382</v>
      </c>
      <c r="D110" s="79"/>
      <c r="E110" s="138">
        <v>3.8953730489104002E-3</v>
      </c>
      <c r="F110" s="138">
        <v>0.13572113499999996</v>
      </c>
      <c r="G110" s="138" t="s">
        <v>428</v>
      </c>
      <c r="H110" s="138">
        <v>8.1551851546299209E-2</v>
      </c>
      <c r="I110" s="138">
        <v>5.1112719999999983E-3</v>
      </c>
      <c r="J110" s="138">
        <v>3.9681066666666667E-2</v>
      </c>
      <c r="K110" s="138">
        <v>3.9681066666666667E-2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277.54833333333329</v>
      </c>
      <c r="AL110" s="45" t="s">
        <v>245</v>
      </c>
    </row>
    <row r="111" spans="1:38" s="2" customFormat="1" ht="26.25" customHeight="1" thickBot="1" x14ac:dyDescent="0.3">
      <c r="A111" s="65" t="s">
        <v>243</v>
      </c>
      <c r="B111" s="65" t="s">
        <v>262</v>
      </c>
      <c r="C111" s="66" t="s">
        <v>376</v>
      </c>
      <c r="D111" s="79"/>
      <c r="E111" s="138">
        <v>6.4263418015766518E-3</v>
      </c>
      <c r="F111" s="138">
        <v>0.38376549999999998</v>
      </c>
      <c r="G111" s="138" t="s">
        <v>428</v>
      </c>
      <c r="H111" s="138">
        <v>0.2268684480142881</v>
      </c>
      <c r="I111" s="138">
        <v>8.3019999999999991E-4</v>
      </c>
      <c r="J111" s="138">
        <v>1.6010999999999998E-3</v>
      </c>
      <c r="K111" s="138">
        <v>3.5579999999999995E-3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199.76566666666665</v>
      </c>
      <c r="AL111" s="45" t="s">
        <v>245</v>
      </c>
    </row>
    <row r="112" spans="1:38" s="2" customFormat="1" ht="26.25" customHeight="1" thickBot="1" x14ac:dyDescent="0.3">
      <c r="A112" s="65" t="s">
        <v>263</v>
      </c>
      <c r="B112" s="65" t="s">
        <v>264</v>
      </c>
      <c r="C112" s="66" t="s">
        <v>265</v>
      </c>
      <c r="D112" s="67"/>
      <c r="E112" s="138">
        <v>11.409350846822853</v>
      </c>
      <c r="F112" s="138" t="s">
        <v>428</v>
      </c>
      <c r="G112" s="138" t="s">
        <v>428</v>
      </c>
      <c r="H112" s="138">
        <v>12.318993000000001</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296537000</v>
      </c>
      <c r="AL112" s="45" t="s">
        <v>418</v>
      </c>
    </row>
    <row r="113" spans="1:38" s="2" customFormat="1" ht="26.25" customHeight="1" thickBot="1" x14ac:dyDescent="0.3">
      <c r="A113" s="65" t="s">
        <v>263</v>
      </c>
      <c r="B113" s="80" t="s">
        <v>266</v>
      </c>
      <c r="C113" s="81" t="s">
        <v>267</v>
      </c>
      <c r="D113" s="67"/>
      <c r="E113" s="138">
        <v>6.2453359622871716</v>
      </c>
      <c r="F113" s="138" t="s">
        <v>429</v>
      </c>
      <c r="G113" s="138" t="s">
        <v>428</v>
      </c>
      <c r="H113" s="138">
        <v>36.252101344616001</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162320.6451543619</v>
      </c>
      <c r="AL113" s="148" t="s">
        <v>435</v>
      </c>
    </row>
    <row r="114" spans="1:38" s="2" customFormat="1" ht="26.25" customHeight="1" thickBot="1" x14ac:dyDescent="0.3">
      <c r="A114" s="65" t="s">
        <v>263</v>
      </c>
      <c r="B114" s="80" t="s">
        <v>268</v>
      </c>
      <c r="C114" s="81" t="s">
        <v>387</v>
      </c>
      <c r="D114" s="67"/>
      <c r="E114" s="138">
        <v>0.13144894802546711</v>
      </c>
      <c r="F114" s="138" t="s">
        <v>444</v>
      </c>
      <c r="G114" s="138" t="s">
        <v>428</v>
      </c>
      <c r="H114" s="138">
        <v>0.44413850000000005</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3416450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9.7023547874239302</v>
      </c>
      <c r="F116" s="138" t="s">
        <v>429</v>
      </c>
      <c r="G116" s="138" t="s">
        <v>428</v>
      </c>
      <c r="H116" s="138">
        <v>11.332204081562532</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252170.97977134382</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4.7678199999999997E-2</v>
      </c>
      <c r="J119" s="138">
        <v>1.199408</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1231.2850000000001</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8.5004000000000017E-3</v>
      </c>
      <c r="J120" s="138">
        <v>5.3127500000000001E-2</v>
      </c>
      <c r="K120" s="138">
        <v>0.21251</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2125.1</v>
      </c>
      <c r="AL120" s="148" t="s">
        <v>434</v>
      </c>
    </row>
    <row r="121" spans="1:38" s="2" customFormat="1" ht="26.25" customHeight="1" thickBot="1" x14ac:dyDescent="0.3">
      <c r="A121" s="65" t="s">
        <v>263</v>
      </c>
      <c r="B121" s="65" t="s">
        <v>279</v>
      </c>
      <c r="C121" s="71" t="s">
        <v>280</v>
      </c>
      <c r="D121" s="68"/>
      <c r="E121" s="138" t="s">
        <v>444</v>
      </c>
      <c r="F121" s="138">
        <v>4.6843862102318612</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2.1997455000000001</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0.20150780140865246</v>
      </c>
      <c r="G125" s="138" t="s">
        <v>428</v>
      </c>
      <c r="H125" s="138" t="s">
        <v>428</v>
      </c>
      <c r="I125" s="138">
        <v>3.6220285529999996E-5</v>
      </c>
      <c r="J125" s="138">
        <v>2.4037098578999998E-4</v>
      </c>
      <c r="K125" s="138">
        <v>5.0818158183E-4</v>
      </c>
      <c r="L125" s="138" t="s">
        <v>444</v>
      </c>
      <c r="M125" s="138" t="s">
        <v>428</v>
      </c>
      <c r="N125" s="138" t="s">
        <v>428</v>
      </c>
      <c r="O125" s="138" t="s">
        <v>428</v>
      </c>
      <c r="P125" s="138">
        <v>2.2461829265647871E-2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1097.5844099999999</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6.1715759999999995E-2</v>
      </c>
      <c r="I126" s="138" t="s">
        <v>444</v>
      </c>
      <c r="J126" s="138" t="s">
        <v>444</v>
      </c>
      <c r="K126" s="138" t="s">
        <v>444</v>
      </c>
      <c r="L126" s="138" t="s">
        <v>444</v>
      </c>
      <c r="M126" s="138">
        <v>0.14400344000000001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1.5743728000000002E-3</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1.3162229999999999E-2</v>
      </c>
      <c r="F129" s="138">
        <v>0.1119546</v>
      </c>
      <c r="G129" s="138">
        <v>7.1106299999999995E-4</v>
      </c>
      <c r="H129" s="138" t="s">
        <v>444</v>
      </c>
      <c r="I129" s="138">
        <v>6.0516000000000001E-5</v>
      </c>
      <c r="J129" s="138">
        <v>1.0590300000000001E-4</v>
      </c>
      <c r="K129" s="138">
        <v>1.5129E-4</v>
      </c>
      <c r="L129" s="138">
        <v>2.1180600000000003E-6</v>
      </c>
      <c r="M129" s="138">
        <v>1.0590300000000003E-3</v>
      </c>
      <c r="N129" s="138">
        <v>1.96677E-2</v>
      </c>
      <c r="O129" s="138">
        <v>1.5129000000000002E-3</v>
      </c>
      <c r="P129" s="138">
        <v>8.4722400000000005E-4</v>
      </c>
      <c r="Q129" s="138">
        <v>0.64922252079303033</v>
      </c>
      <c r="R129" s="138">
        <v>0.62734777489992921</v>
      </c>
      <c r="S129" s="138">
        <v>0.34612291028961617</v>
      </c>
      <c r="T129" s="138">
        <v>2.1180600000000002E-3</v>
      </c>
      <c r="U129" s="138" t="s">
        <v>430</v>
      </c>
      <c r="V129" s="138" t="s">
        <v>444</v>
      </c>
      <c r="W129" s="138">
        <v>6.747305171199992E-3</v>
      </c>
      <c r="X129" s="138">
        <v>2.2693499999999997E-6</v>
      </c>
      <c r="Y129" s="138">
        <v>9.8338500000000007E-6</v>
      </c>
      <c r="Z129" s="138">
        <v>9.8338500000000007E-6</v>
      </c>
      <c r="AA129" s="138" t="s">
        <v>444</v>
      </c>
      <c r="AB129" s="138">
        <v>2.193705E-5</v>
      </c>
      <c r="AC129" s="138">
        <v>7.5645E-3</v>
      </c>
      <c r="AD129" s="138">
        <v>1.1603943E-2</v>
      </c>
      <c r="AE129" s="55"/>
      <c r="AF129" s="147" t="s">
        <v>428</v>
      </c>
      <c r="AG129" s="147" t="s">
        <v>428</v>
      </c>
      <c r="AH129" s="147" t="s">
        <v>428</v>
      </c>
      <c r="AI129" s="147" t="s">
        <v>428</v>
      </c>
      <c r="AJ129" s="147" t="s">
        <v>428</v>
      </c>
      <c r="AK129" s="147">
        <v>15.129</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3.0681749999999998E-3</v>
      </c>
      <c r="F133" s="138">
        <v>4.8347000000000003E-5</v>
      </c>
      <c r="G133" s="138">
        <v>4.20247E-4</v>
      </c>
      <c r="H133" s="138" t="s">
        <v>444</v>
      </c>
      <c r="I133" s="138">
        <v>1.2904930000000002E-4</v>
      </c>
      <c r="J133" s="138">
        <v>1.2904930000000002E-4</v>
      </c>
      <c r="K133" s="138">
        <v>1.4340463999999999E-4</v>
      </c>
      <c r="L133" s="138" t="s">
        <v>444</v>
      </c>
      <c r="M133" s="138">
        <v>5.2066000000000005E-4</v>
      </c>
      <c r="N133" s="138">
        <v>1.1168157E-4</v>
      </c>
      <c r="O133" s="138">
        <v>1.8706569999999999E-5</v>
      </c>
      <c r="P133" s="138">
        <v>5.5413099999999998E-3</v>
      </c>
      <c r="Q133" s="138">
        <v>5.0615590000000003E-5</v>
      </c>
      <c r="R133" s="138">
        <v>5.0429640000000005E-5</v>
      </c>
      <c r="S133" s="138">
        <v>4.6227169999999995E-5</v>
      </c>
      <c r="T133" s="138">
        <v>6.4450269999999986E-5</v>
      </c>
      <c r="U133" s="138">
        <v>7.3561819999999999E-5</v>
      </c>
      <c r="V133" s="138">
        <v>5.9548628000000007E-4</v>
      </c>
      <c r="W133" s="138">
        <v>1.00413E-4</v>
      </c>
      <c r="X133" s="138">
        <v>4.9090799999999995E-8</v>
      </c>
      <c r="Y133" s="138">
        <v>2.6813990000000001E-8</v>
      </c>
      <c r="Z133" s="138">
        <v>2.3950360000000002E-8</v>
      </c>
      <c r="AA133" s="138">
        <v>2.5995809999999999E-8</v>
      </c>
      <c r="AB133" s="138">
        <v>1.2585095999999999E-7</v>
      </c>
      <c r="AC133" s="138">
        <v>5.5784999999999993E-4</v>
      </c>
      <c r="AD133" s="138">
        <v>1.52479E-3</v>
      </c>
      <c r="AE133" s="55"/>
      <c r="AF133" s="147" t="s">
        <v>428</v>
      </c>
      <c r="AG133" s="147" t="s">
        <v>428</v>
      </c>
      <c r="AH133" s="147" t="s">
        <v>428</v>
      </c>
      <c r="AI133" s="147" t="s">
        <v>428</v>
      </c>
      <c r="AJ133" s="147" t="s">
        <v>428</v>
      </c>
      <c r="AK133" s="147">
        <v>3719</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0.39260159999999994</v>
      </c>
      <c r="X135" s="138">
        <v>1.1712614399999998E-4</v>
      </c>
      <c r="Y135" s="138">
        <v>5.3001215999999996E-4</v>
      </c>
      <c r="Z135" s="138">
        <v>5.3001215999999996E-4</v>
      </c>
      <c r="AA135" s="138" t="s">
        <v>444</v>
      </c>
      <c r="AB135" s="138">
        <v>1.177150464E-3</v>
      </c>
      <c r="AC135" s="138" t="s">
        <v>444</v>
      </c>
      <c r="AD135" s="138">
        <v>0.6674227199999998</v>
      </c>
      <c r="AE135" s="55"/>
      <c r="AF135" s="147" t="s">
        <v>428</v>
      </c>
      <c r="AG135" s="147" t="s">
        <v>428</v>
      </c>
      <c r="AH135" s="147" t="s">
        <v>428</v>
      </c>
      <c r="AI135" s="147" t="s">
        <v>428</v>
      </c>
      <c r="AJ135" s="147" t="s">
        <v>428</v>
      </c>
      <c r="AK135" s="147">
        <v>1.3086719999999998</v>
      </c>
      <c r="AL135" s="148" t="s">
        <v>432</v>
      </c>
    </row>
    <row r="136" spans="1:38" s="2" customFormat="1" ht="26.25" customHeight="1" thickBot="1" x14ac:dyDescent="0.3">
      <c r="A136" s="65" t="s">
        <v>288</v>
      </c>
      <c r="B136" s="65" t="s">
        <v>313</v>
      </c>
      <c r="C136" s="66" t="s">
        <v>314</v>
      </c>
      <c r="D136" s="67"/>
      <c r="E136" s="138" t="s">
        <v>428</v>
      </c>
      <c r="F136" s="138">
        <v>5.4955865475000004E-3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0.33540736999999998</v>
      </c>
      <c r="J139" s="138">
        <v>0.33540736999999998</v>
      </c>
      <c r="K139" s="138">
        <v>0.33540736999999998</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3.9867896950852062</v>
      </c>
      <c r="X139" s="138">
        <v>1.3403691028871062E-2</v>
      </c>
      <c r="Y139" s="138">
        <v>1.6144185719771539E-2</v>
      </c>
      <c r="Z139" s="138">
        <v>5.985201975059409E-3</v>
      </c>
      <c r="AA139" s="138">
        <v>9.2338718537555238E-4</v>
      </c>
      <c r="AB139" s="138">
        <v>3.6456465909077564E-2</v>
      </c>
      <c r="AC139" s="138" t="s">
        <v>444</v>
      </c>
      <c r="AD139" s="138">
        <v>5.0447137285475554</v>
      </c>
      <c r="AE139" s="55"/>
      <c r="AF139" s="147" t="s">
        <v>428</v>
      </c>
      <c r="AG139" s="147" t="s">
        <v>428</v>
      </c>
      <c r="AH139" s="147" t="s">
        <v>428</v>
      </c>
      <c r="AI139" s="147" t="s">
        <v>428</v>
      </c>
      <c r="AJ139" s="147" t="s">
        <v>428</v>
      </c>
      <c r="AK139" s="147">
        <v>2.012</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108.19037481257401</v>
      </c>
      <c r="F141" s="19">
        <f t="shared" ref="F141:AD141" si="0">SUM(F14:F140)</f>
        <v>111.55135603555159</v>
      </c>
      <c r="G141" s="19">
        <f t="shared" si="0"/>
        <v>24.099692427910917</v>
      </c>
      <c r="H141" s="19">
        <f t="shared" si="0"/>
        <v>114.76301913851415</v>
      </c>
      <c r="I141" s="19">
        <f t="shared" si="0"/>
        <v>13.927982496640553</v>
      </c>
      <c r="J141" s="19">
        <f t="shared" si="0"/>
        <v>22.694213355192456</v>
      </c>
      <c r="K141" s="19">
        <f t="shared" si="0"/>
        <v>54.141353457308348</v>
      </c>
      <c r="L141" s="19">
        <f t="shared" si="0"/>
        <v>2.3239247482862844</v>
      </c>
      <c r="M141" s="19">
        <f t="shared" si="0"/>
        <v>199.8516314469806</v>
      </c>
      <c r="N141" s="19">
        <f t="shared" si="0"/>
        <v>8.1673739358221944</v>
      </c>
      <c r="O141" s="19">
        <f t="shared" si="0"/>
        <v>0.29327285665854386</v>
      </c>
      <c r="P141" s="19">
        <f t="shared" si="0"/>
        <v>0.40091557014022494</v>
      </c>
      <c r="Q141" s="19">
        <f t="shared" si="0"/>
        <v>1.5374473026097226</v>
      </c>
      <c r="R141" s="19">
        <f>SUM(R14:R140)</f>
        <v>3.5315374529990704</v>
      </c>
      <c r="S141" s="19">
        <f t="shared" si="0"/>
        <v>42.239597202010081</v>
      </c>
      <c r="T141" s="19">
        <f t="shared" si="0"/>
        <v>6.1320757264513901</v>
      </c>
      <c r="U141" s="19">
        <f t="shared" si="0"/>
        <v>4.598390145979482</v>
      </c>
      <c r="V141" s="19">
        <f t="shared" si="0"/>
        <v>25.131475228431793</v>
      </c>
      <c r="W141" s="19">
        <f t="shared" si="0"/>
        <v>21.445844693303126</v>
      </c>
      <c r="X141" s="19">
        <f t="shared" si="0"/>
        <v>3.3880639374225163</v>
      </c>
      <c r="Y141" s="19">
        <f t="shared" si="0"/>
        <v>5.6151815873822493</v>
      </c>
      <c r="Z141" s="19">
        <f t="shared" si="0"/>
        <v>2.4865970139716427</v>
      </c>
      <c r="AA141" s="19">
        <f t="shared" si="0"/>
        <v>2.0116877090345433</v>
      </c>
      <c r="AB141" s="19">
        <f t="shared" si="0"/>
        <v>13.501530247810953</v>
      </c>
      <c r="AC141" s="19">
        <f t="shared" si="0"/>
        <v>2.7373895601273905</v>
      </c>
      <c r="AD141" s="19">
        <f t="shared" si="0"/>
        <v>9.4040101869248076</v>
      </c>
      <c r="AE141" s="56"/>
      <c r="AF141" s="145">
        <f>SUM(AF14:AF140)</f>
        <v>243048.3736479017</v>
      </c>
      <c r="AG141" s="145">
        <f t="shared" ref="AG141:AI141" si="1">SUM(AG14:AG140)</f>
        <v>95706.799151314684</v>
      </c>
      <c r="AH141" s="145">
        <f t="shared" si="1"/>
        <v>170920.39376287151</v>
      </c>
      <c r="AI141" s="145">
        <f t="shared" si="1"/>
        <v>11513.438930609052</v>
      </c>
      <c r="AJ141" s="145">
        <f>IF(SUM(AJ14:AJ140)=0, "NA",SUM(AJ14:AJ140))</f>
        <v>1913.9108832301968</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10.546617756991454</v>
      </c>
      <c r="F143" s="139">
        <v>3.8518796121132666</v>
      </c>
      <c r="G143" s="139">
        <v>2.037055939498477E-2</v>
      </c>
      <c r="H143" s="139">
        <v>1.1161506212222492</v>
      </c>
      <c r="I143" s="139">
        <v>0.44052937143073406</v>
      </c>
      <c r="J143" s="139">
        <v>0.4405293714307339</v>
      </c>
      <c r="K143" s="139">
        <v>0.44052937143073367</v>
      </c>
      <c r="L143" s="139">
        <v>0.35582019595341613</v>
      </c>
      <c r="M143" s="139">
        <v>60.914841219241609</v>
      </c>
      <c r="N143" s="139">
        <v>3.2877023235671522E-2</v>
      </c>
      <c r="O143" s="139">
        <v>2.7903807996332644E-4</v>
      </c>
      <c r="P143" s="139">
        <v>1.4326146982492799E-2</v>
      </c>
      <c r="Q143" s="139">
        <v>4.3606104397769433E-4</v>
      </c>
      <c r="R143" s="139">
        <v>1.3638286475904012E-2</v>
      </c>
      <c r="S143" s="139">
        <v>9.4815748971598234E-3</v>
      </c>
      <c r="T143" s="139">
        <v>2.9463790590876782E-3</v>
      </c>
      <c r="U143" s="139">
        <v>3.1404592802873583E-4</v>
      </c>
      <c r="V143" s="139">
        <v>5.2867813566703732E-2</v>
      </c>
      <c r="W143" s="139">
        <v>0.95927099999999998</v>
      </c>
      <c r="X143" s="139">
        <v>3.0761021322200002E-2</v>
      </c>
      <c r="Y143" s="139">
        <v>3.4512299150099998E-2</v>
      </c>
      <c r="Z143" s="139">
        <v>2.6574494173E-2</v>
      </c>
      <c r="AA143" s="139">
        <v>3.06823182316E-2</v>
      </c>
      <c r="AB143" s="139">
        <v>0.12253013287690001</v>
      </c>
      <c r="AC143" s="139">
        <v>9.5927060000000001E-4</v>
      </c>
      <c r="AD143" s="139">
        <v>1.9186760000000001E-4</v>
      </c>
      <c r="AE143" s="58"/>
      <c r="AF143" s="144">
        <v>84104.821277599127</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6.5113938583358646</v>
      </c>
      <c r="F144" s="139">
        <v>0.42230670993774733</v>
      </c>
      <c r="G144" s="139">
        <v>7.1045050086359042E-3</v>
      </c>
      <c r="H144" s="139">
        <v>8.7283164527353751E-3</v>
      </c>
      <c r="I144" s="139">
        <v>0.35401961660186249</v>
      </c>
      <c r="J144" s="139">
        <v>0.35401961660186243</v>
      </c>
      <c r="K144" s="139">
        <v>0.35401961660186243</v>
      </c>
      <c r="L144" s="139">
        <v>0.29434502733791967</v>
      </c>
      <c r="M144" s="139">
        <v>2.1652899571877833</v>
      </c>
      <c r="N144" s="139">
        <v>2.7836099330532006E-4</v>
      </c>
      <c r="O144" s="139">
        <v>2.5628135935630095E-5</v>
      </c>
      <c r="P144" s="139">
        <v>2.7015642168142905E-3</v>
      </c>
      <c r="Q144" s="139">
        <v>5.1136126332360181E-5</v>
      </c>
      <c r="R144" s="139">
        <v>4.3235027947818166E-3</v>
      </c>
      <c r="S144" s="139">
        <v>2.8996208630431308E-3</v>
      </c>
      <c r="T144" s="139">
        <v>1.0431472682602044E-4</v>
      </c>
      <c r="U144" s="139">
        <v>5.10159807934602E-5</v>
      </c>
      <c r="V144" s="139">
        <v>9.1792721766558363E-3</v>
      </c>
      <c r="W144" s="139">
        <v>0.40489839999999999</v>
      </c>
      <c r="X144" s="139">
        <v>1.30108523843E-2</v>
      </c>
      <c r="Y144" s="139">
        <v>1.45811598316E-2</v>
      </c>
      <c r="Z144" s="139">
        <v>1.1440272263800001E-2</v>
      </c>
      <c r="AA144" s="139">
        <v>1.2114867113900002E-2</v>
      </c>
      <c r="AB144" s="139">
        <v>5.1147151593600004E-2</v>
      </c>
      <c r="AC144" s="139">
        <v>4.0489859999999999E-4</v>
      </c>
      <c r="AD144" s="139">
        <v>8.1018899999999998E-5</v>
      </c>
      <c r="AE144" s="58"/>
      <c r="AF144" s="144">
        <v>21952.234722245044</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19.047334231061068</v>
      </c>
      <c r="F145" s="139">
        <v>0.55087293622907074</v>
      </c>
      <c r="G145" s="139">
        <v>1.0674925864127736E-2</v>
      </c>
      <c r="H145" s="139">
        <v>1.2827648898001252E-2</v>
      </c>
      <c r="I145" s="139">
        <v>0.31151493586721923</v>
      </c>
      <c r="J145" s="139">
        <v>0.31151493586721912</v>
      </c>
      <c r="K145" s="139">
        <v>0.31151493586721934</v>
      </c>
      <c r="L145" s="139">
        <v>0.21352624785682325</v>
      </c>
      <c r="M145" s="139">
        <v>4.0950362108167306</v>
      </c>
      <c r="N145" s="139">
        <v>3.786535672121663E-4</v>
      </c>
      <c r="O145" s="139">
        <v>3.8253995152716547E-5</v>
      </c>
      <c r="P145" s="139">
        <v>4.051132326954021E-3</v>
      </c>
      <c r="Q145" s="139">
        <v>7.6477661031561635E-5</v>
      </c>
      <c r="R145" s="139">
        <v>6.494777967099419E-3</v>
      </c>
      <c r="S145" s="139">
        <v>4.3554051902912096E-3</v>
      </c>
      <c r="T145" s="139">
        <v>1.5347091971893819E-4</v>
      </c>
      <c r="U145" s="139">
        <v>7.6447331757690162E-5</v>
      </c>
      <c r="V145" s="139">
        <v>1.375960983816809E-2</v>
      </c>
      <c r="W145" s="139">
        <v>0.21493249999999997</v>
      </c>
      <c r="X145" s="139">
        <v>3.2143486883999999E-3</v>
      </c>
      <c r="Y145" s="139">
        <v>1.9464667056500001E-2</v>
      </c>
      <c r="Z145" s="139">
        <v>2.1750426123499998E-2</v>
      </c>
      <c r="AA145" s="139">
        <v>5.0000979594999996E-3</v>
      </c>
      <c r="AB145" s="139">
        <v>4.94295398279E-2</v>
      </c>
      <c r="AC145" s="139">
        <v>2.041984E-4</v>
      </c>
      <c r="AD145" s="139">
        <v>4.1142E-5</v>
      </c>
      <c r="AE145" s="58"/>
      <c r="AF145" s="144">
        <v>32958.512786545223</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2.7204057204377095E-2</v>
      </c>
      <c r="F146" s="139">
        <v>0.17473921497220485</v>
      </c>
      <c r="G146" s="139">
        <v>3.795286342275579E-5</v>
      </c>
      <c r="H146" s="139">
        <v>2.5046138789734001E-4</v>
      </c>
      <c r="I146" s="139">
        <v>4.3098848593172241E-3</v>
      </c>
      <c r="J146" s="139">
        <v>4.3098848593172232E-3</v>
      </c>
      <c r="K146" s="139">
        <v>4.3098848593172232E-3</v>
      </c>
      <c r="L146" s="139">
        <v>6.1432039263699975E-4</v>
      </c>
      <c r="M146" s="139">
        <v>1.0968478403527873</v>
      </c>
      <c r="N146" s="139">
        <v>1.1717516101771343E-4</v>
      </c>
      <c r="O146" s="139">
        <v>7.6228283849112512E-5</v>
      </c>
      <c r="P146" s="139">
        <v>3.8049406730661515E-5</v>
      </c>
      <c r="Q146" s="139">
        <v>1.3120485079538459E-6</v>
      </c>
      <c r="R146" s="139">
        <v>3.4483127064096741E-4</v>
      </c>
      <c r="S146" s="139">
        <v>1.2876059896146531E-2</v>
      </c>
      <c r="T146" s="139">
        <v>5.370383851989399E-4</v>
      </c>
      <c r="U146" s="139">
        <v>7.5897785669972991E-5</v>
      </c>
      <c r="V146" s="139">
        <v>7.5838393483054585E-3</v>
      </c>
      <c r="W146" s="139">
        <v>2.9145999999999998E-3</v>
      </c>
      <c r="X146" s="139">
        <v>4.2008640799999999E-5</v>
      </c>
      <c r="Y146" s="139">
        <v>5.7114547000000005E-5</v>
      </c>
      <c r="Z146" s="139">
        <v>3.1523390500000001E-5</v>
      </c>
      <c r="AA146" s="139">
        <v>6.4096259399999992E-5</v>
      </c>
      <c r="AB146" s="139">
        <v>1.947428377E-4</v>
      </c>
      <c r="AC146" s="139">
        <v>2.9144E-6</v>
      </c>
      <c r="AD146" s="139">
        <v>1.3135E-6</v>
      </c>
      <c r="AE146" s="58"/>
      <c r="AF146" s="144">
        <v>193.85832192590897</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2.2694998187019215</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0.54160052702530326</v>
      </c>
      <c r="J148" s="139">
        <v>1.0458774923280174</v>
      </c>
      <c r="K148" s="139">
        <v>1.3354984517987372</v>
      </c>
      <c r="L148" s="139">
        <v>0.12265494297660273</v>
      </c>
      <c r="M148" s="139" t="s">
        <v>428</v>
      </c>
      <c r="N148" s="139">
        <v>4.029875021418623</v>
      </c>
      <c r="O148" s="139">
        <v>1.7669048134252244E-2</v>
      </c>
      <c r="P148" s="139">
        <v>0</v>
      </c>
      <c r="Q148" s="139">
        <v>4.6073961047221987E-2</v>
      </c>
      <c r="R148" s="139">
        <v>1.5038895081006995</v>
      </c>
      <c r="S148" s="139">
        <v>33.01747047158694</v>
      </c>
      <c r="T148" s="139">
        <v>0.23115311147986384</v>
      </c>
      <c r="U148" s="139">
        <v>2.6709969035974741E-2</v>
      </c>
      <c r="V148" s="139">
        <v>10.727480751700703</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0.25110932786451062</v>
      </c>
      <c r="J149" s="139">
        <v>0.46501727382316776</v>
      </c>
      <c r="K149" s="139">
        <v>0.93003454764633553</v>
      </c>
      <c r="L149" s="139">
        <v>9.858366205051157E-3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105.69118264419652</v>
      </c>
      <c r="F152" s="13">
        <f t="shared" ref="F152:AD152" si="2">SUM(F$141, F$151, IF(AND(ISNUMBER(SEARCH($B$4,"AT|BE|CH|GB|IE|LT|LU|NL")),SUM(F$143:F$149)&gt;0),SUM(F$143:F$149)-SUM(F$27:F$33),0))</f>
        <v>109.16873321754903</v>
      </c>
      <c r="G152" s="13">
        <f t="shared" si="2"/>
        <v>24.097573020542566</v>
      </c>
      <c r="H152" s="13">
        <f t="shared" si="2"/>
        <v>114.75406874752835</v>
      </c>
      <c r="I152" s="13">
        <f t="shared" si="2"/>
        <v>13.807385598687024</v>
      </c>
      <c r="J152" s="13">
        <f t="shared" si="2"/>
        <v>22.537426630529573</v>
      </c>
      <c r="K152" s="13">
        <f t="shared" si="2"/>
        <v>53.946005801653058</v>
      </c>
      <c r="L152" s="13">
        <f t="shared" si="2"/>
        <v>2.25315850092717</v>
      </c>
      <c r="M152" s="13">
        <f t="shared" si="2"/>
        <v>198.97992986529084</v>
      </c>
      <c r="N152" s="13">
        <f t="shared" si="2"/>
        <v>7.9667849078528175</v>
      </c>
      <c r="O152" s="13">
        <f t="shared" si="2"/>
        <v>0.29238646782357436</v>
      </c>
      <c r="P152" s="13">
        <f t="shared" si="2"/>
        <v>0.40007467963726845</v>
      </c>
      <c r="Q152" s="13">
        <f t="shared" si="2"/>
        <v>1.5351405736296035</v>
      </c>
      <c r="R152" s="13">
        <f t="shared" si="2"/>
        <v>3.4554648839262829</v>
      </c>
      <c r="S152" s="13">
        <f t="shared" si="2"/>
        <v>40.596901682059027</v>
      </c>
      <c r="T152" s="13">
        <f t="shared" si="2"/>
        <v>6.1205421467308749</v>
      </c>
      <c r="U152" s="13">
        <f t="shared" si="2"/>
        <v>4.5970512726793746</v>
      </c>
      <c r="V152" s="13">
        <f t="shared" si="2"/>
        <v>24.597288999706883</v>
      </c>
      <c r="W152" s="13">
        <f t="shared" si="2"/>
        <v>21.347905993303126</v>
      </c>
      <c r="X152" s="13">
        <f t="shared" si="2"/>
        <v>3.3850391030270162</v>
      </c>
      <c r="Y152" s="13">
        <f t="shared" si="2"/>
        <v>5.6106058001360495</v>
      </c>
      <c r="Z152" s="13">
        <f t="shared" si="2"/>
        <v>2.4825254635384426</v>
      </c>
      <c r="AA152" s="13">
        <f t="shared" si="2"/>
        <v>2.0087099260182435</v>
      </c>
      <c r="AB152" s="13">
        <f t="shared" si="2"/>
        <v>13.486880292719754</v>
      </c>
      <c r="AC152" s="13">
        <f t="shared" si="2"/>
        <v>2.7372924169273904</v>
      </c>
      <c r="AD152" s="13">
        <f t="shared" si="2"/>
        <v>9.403990728824807</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v>-43.740620365669841</v>
      </c>
      <c r="F153" s="140">
        <v>-57.403482446862981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61.950562278526668</v>
      </c>
      <c r="F154" s="13">
        <f>SUM(F$141, F$153, -1 * IF(OR($B$6=2005,$B$6&gt;=2020),SUM(F$99:F$122),0), IF(AND(ISNUMBER(SEARCH($B$4,"AT|BE|CH|GB|IE|LT|LU|NL")),SUM(F$143:F$149)&gt;0),SUM(F$143:F$149)-SUM(F$27:F$33),0))</f>
        <v>51.765250770686052</v>
      </c>
      <c r="G154" s="13">
        <f>SUM(G$141, G$153, IF(AND(ISNUMBER(SEARCH($B$4,"AT|BE|CH|GB|IE|LT|LU|NL")),SUM(G$143:G$149)&gt;0),SUM(G$143:G$149)-SUM(G$27:G$33),0))</f>
        <v>24.097573020542566</v>
      </c>
      <c r="H154" s="13">
        <f>SUM(H$141, H$153, IF(AND(ISNUMBER(SEARCH($B$4,"AT|BE|CH|GB|IE|LT|LU|NL")),SUM(H$143:H$149)&gt;0),SUM(H$143:H$149)-SUM(H$27:H$33),0))</f>
        <v>114.75406874752835</v>
      </c>
      <c r="I154" s="13">
        <f t="shared" ref="I154:AD154" si="3">SUM(I$141, I$153, IF(AND(ISNUMBER(SEARCH($B$4,"AT|BE|CH|GB|IE|LT|LU|NL")),SUM(I$143:I$149)&gt;0),SUM(I$143:I$149)-SUM(I$27:I$33),0))</f>
        <v>13.807385598687024</v>
      </c>
      <c r="J154" s="13">
        <f t="shared" si="3"/>
        <v>22.537426630529573</v>
      </c>
      <c r="K154" s="13">
        <f t="shared" si="3"/>
        <v>53.946005801653058</v>
      </c>
      <c r="L154" s="13">
        <f t="shared" si="3"/>
        <v>2.25315850092717</v>
      </c>
      <c r="M154" s="13">
        <f t="shared" si="3"/>
        <v>198.97992986529084</v>
      </c>
      <c r="N154" s="13">
        <f t="shared" si="3"/>
        <v>7.9667849078528175</v>
      </c>
      <c r="O154" s="13">
        <f t="shared" si="3"/>
        <v>0.29238646782357436</v>
      </c>
      <c r="P154" s="13">
        <f t="shared" si="3"/>
        <v>0.40007467963726845</v>
      </c>
      <c r="Q154" s="13">
        <f t="shared" si="3"/>
        <v>1.5351405736296035</v>
      </c>
      <c r="R154" s="13">
        <f t="shared" si="3"/>
        <v>3.4554648839262829</v>
      </c>
      <c r="S154" s="13">
        <f t="shared" si="3"/>
        <v>40.596901682059027</v>
      </c>
      <c r="T154" s="13">
        <f t="shared" si="3"/>
        <v>6.1205421467308749</v>
      </c>
      <c r="U154" s="13">
        <f t="shared" si="3"/>
        <v>4.5970512726793746</v>
      </c>
      <c r="V154" s="13">
        <f t="shared" si="3"/>
        <v>24.597288999706883</v>
      </c>
      <c r="W154" s="13">
        <f t="shared" si="3"/>
        <v>21.347905993303126</v>
      </c>
      <c r="X154" s="13">
        <f t="shared" si="3"/>
        <v>3.3850391030270162</v>
      </c>
      <c r="Y154" s="13">
        <f t="shared" si="3"/>
        <v>5.6106058001360495</v>
      </c>
      <c r="Z154" s="13">
        <f t="shared" si="3"/>
        <v>2.4825254635384426</v>
      </c>
      <c r="AA154" s="13">
        <f t="shared" si="3"/>
        <v>2.0087099260182435</v>
      </c>
      <c r="AB154" s="13">
        <f t="shared" si="3"/>
        <v>13.486880292719754</v>
      </c>
      <c r="AC154" s="13">
        <f t="shared" si="3"/>
        <v>2.7372924169273904</v>
      </c>
      <c r="AD154" s="13">
        <f t="shared" si="3"/>
        <v>9.403990728824807</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6.4375234931792393</v>
      </c>
      <c r="F157" s="141">
        <v>0.24921639546777288</v>
      </c>
      <c r="G157" s="141">
        <v>0.40136886869824423</v>
      </c>
      <c r="H157" s="141" t="s">
        <v>444</v>
      </c>
      <c r="I157" s="141">
        <v>7.342685897328971E-2</v>
      </c>
      <c r="J157" s="141">
        <v>7.342685897328971E-2</v>
      </c>
      <c r="K157" s="141">
        <v>7.342685897328971E-2</v>
      </c>
      <c r="L157" s="141">
        <v>3.524489230717906E-2</v>
      </c>
      <c r="M157" s="141">
        <v>2.0721124517270528</v>
      </c>
      <c r="N157" s="141">
        <v>1.6857327014045543E-3</v>
      </c>
      <c r="O157" s="141">
        <v>1.2642995260534157E-4</v>
      </c>
      <c r="P157" s="141">
        <v>2.5285990521068313E-3</v>
      </c>
      <c r="Q157" s="141">
        <v>6.3214976302670783E-4</v>
      </c>
      <c r="R157" s="141">
        <v>4.2143317535113861E-3</v>
      </c>
      <c r="S157" s="141">
        <v>4.6357649288625248E-3</v>
      </c>
      <c r="T157" s="141">
        <v>1.6857327014045543E-4</v>
      </c>
      <c r="U157" s="141">
        <v>2.3178824644312624E-3</v>
      </c>
      <c r="V157" s="141">
        <v>0.61107810425915088</v>
      </c>
      <c r="W157" s="141" t="s">
        <v>444</v>
      </c>
      <c r="X157" s="141" t="s">
        <v>444</v>
      </c>
      <c r="Y157" s="141" t="s">
        <v>444</v>
      </c>
      <c r="Z157" s="141" t="s">
        <v>444</v>
      </c>
      <c r="AA157" s="141" t="s">
        <v>444</v>
      </c>
      <c r="AB157" s="141" t="s">
        <v>444</v>
      </c>
      <c r="AC157" s="141" t="s">
        <v>444</v>
      </c>
      <c r="AD157" s="141" t="s">
        <v>444</v>
      </c>
      <c r="AE157" s="58"/>
      <c r="AF157" s="142">
        <v>21071.658767556928</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4.7491841665611406E-2</v>
      </c>
      <c r="F158" s="141">
        <v>2.4872400543469479E-3</v>
      </c>
      <c r="G158" s="141">
        <v>2.5639730660419993E-3</v>
      </c>
      <c r="H158" s="141" t="s">
        <v>444</v>
      </c>
      <c r="I158" s="141">
        <v>2.7431970415645171E-4</v>
      </c>
      <c r="J158" s="141">
        <v>2.7431970415645171E-4</v>
      </c>
      <c r="K158" s="141">
        <v>2.7431970415645171E-4</v>
      </c>
      <c r="L158" s="141">
        <v>1.316734579950968E-4</v>
      </c>
      <c r="M158" s="141">
        <v>6.1045339518235368E-2</v>
      </c>
      <c r="N158" s="141">
        <v>1.0785992202829767E-5</v>
      </c>
      <c r="O158" s="141">
        <v>8.0894941521223247E-7</v>
      </c>
      <c r="P158" s="141">
        <v>1.6178988304244649E-5</v>
      </c>
      <c r="Q158" s="141">
        <v>4.0447470760611622E-6</v>
      </c>
      <c r="R158" s="141">
        <v>2.6964980507074416E-5</v>
      </c>
      <c r="S158" s="141">
        <v>2.9661478557781859E-5</v>
      </c>
      <c r="T158" s="141">
        <v>1.0785992202829766E-6</v>
      </c>
      <c r="U158" s="141">
        <v>1.4830739278890929E-5</v>
      </c>
      <c r="V158" s="141">
        <v>3.9099221735257898E-3</v>
      </c>
      <c r="W158" s="141" t="s">
        <v>444</v>
      </c>
      <c r="X158" s="141" t="s">
        <v>444</v>
      </c>
      <c r="Y158" s="141" t="s">
        <v>444</v>
      </c>
      <c r="Z158" s="141" t="s">
        <v>444</v>
      </c>
      <c r="AA158" s="141" t="s">
        <v>444</v>
      </c>
      <c r="AB158" s="141" t="s">
        <v>444</v>
      </c>
      <c r="AC158" s="141" t="s">
        <v>444</v>
      </c>
      <c r="AD158" s="141" t="s">
        <v>444</v>
      </c>
      <c r="AE158" s="58"/>
      <c r="AF158" s="143">
        <v>134.82490253537208</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5.6725987417546548</v>
      </c>
      <c r="F159" s="141">
        <v>0.21755227159373294</v>
      </c>
      <c r="G159" s="141">
        <v>0.80318403167638752</v>
      </c>
      <c r="H159" s="141" t="s">
        <v>444</v>
      </c>
      <c r="I159" s="141">
        <v>8.7336933226344227E-2</v>
      </c>
      <c r="J159" s="141">
        <v>0.10269146199099566</v>
      </c>
      <c r="K159" s="141">
        <v>0.10269146199099566</v>
      </c>
      <c r="L159" s="141">
        <v>3.1834353217208657E-2</v>
      </c>
      <c r="M159" s="141">
        <v>0.47750520176753858</v>
      </c>
      <c r="N159" s="141">
        <v>1.7507000497299311E-2</v>
      </c>
      <c r="O159" s="141">
        <v>1.4947527254912261E-3</v>
      </c>
      <c r="P159" s="141">
        <v>3.5218657094303637E-3</v>
      </c>
      <c r="Q159" s="141">
        <v>2.041489790761462E-2</v>
      </c>
      <c r="R159" s="141">
        <v>2.2390846866627501E-2</v>
      </c>
      <c r="S159" s="141">
        <v>0.11926773588842562</v>
      </c>
      <c r="T159" s="141">
        <v>0.87126962283160836</v>
      </c>
      <c r="U159" s="141">
        <v>1.5188125371673088E-2</v>
      </c>
      <c r="V159" s="141">
        <v>0.1504985530476477</v>
      </c>
      <c r="W159" s="141">
        <v>2.4484345883363338E-2</v>
      </c>
      <c r="X159" s="141">
        <v>3.2301035677432806E-4</v>
      </c>
      <c r="Y159" s="141">
        <v>1.7353508422520546E-3</v>
      </c>
      <c r="Z159" s="141">
        <v>1.4947527254912261E-3</v>
      </c>
      <c r="AA159" s="141">
        <v>3.1789395428170262E-4</v>
      </c>
      <c r="AB159" s="141">
        <v>3.8710078787993121E-3</v>
      </c>
      <c r="AC159" s="141" t="s">
        <v>444</v>
      </c>
      <c r="AD159" s="141">
        <v>1.7565607324851591E-2</v>
      </c>
      <c r="AE159" s="58"/>
      <c r="AF159" s="143">
        <v>5381.6621455119794</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4.1144535000963892E-2</v>
      </c>
      <c r="X163" s="22">
        <v>0.29624065200694</v>
      </c>
      <c r="Y163" s="22">
        <v>0.1933793145045303</v>
      </c>
      <c r="Z163" s="22">
        <v>9.4632430502216952E-2</v>
      </c>
      <c r="AA163" s="22">
        <v>0.11109024450260252</v>
      </c>
      <c r="AB163" s="22">
        <v>0.69534264151628977</v>
      </c>
      <c r="AC163" s="22" t="s">
        <v>444</v>
      </c>
      <c r="AD163" s="22">
        <v>1.1931915150279528E-2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69EDA-C648-4E01-84FE-EAAC5F0CFE2E}">
  <sheetPr codeName="Sheet25"/>
  <dimension ref="A1:AL170"/>
  <sheetViews>
    <sheetView zoomScale="75" zoomScaleNormal="75" workbookViewId="0">
      <pane xSplit="4" ySplit="13" topLeftCell="E143"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2013</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9.0884051543483082</v>
      </c>
      <c r="F14" s="138">
        <v>0.268267461866813</v>
      </c>
      <c r="G14" s="138">
        <v>8.9503892503089979</v>
      </c>
      <c r="H14" s="138" t="s">
        <v>444</v>
      </c>
      <c r="I14" s="138">
        <v>0.37589258405125464</v>
      </c>
      <c r="J14" s="138">
        <v>0.58026838412004222</v>
      </c>
      <c r="K14" s="138">
        <v>0.70008109990112655</v>
      </c>
      <c r="L14" s="138">
        <v>6.3678852512181524E-3</v>
      </c>
      <c r="M14" s="138">
        <v>16.118668050294247</v>
      </c>
      <c r="N14" s="138">
        <v>0.66988635803335461</v>
      </c>
      <c r="O14" s="138">
        <v>8.0507815202364122E-2</v>
      </c>
      <c r="P14" s="138">
        <v>0.12912237309829858</v>
      </c>
      <c r="Q14" s="138">
        <v>0.62162158226406183</v>
      </c>
      <c r="R14" s="138">
        <v>0.39771906011704655</v>
      </c>
      <c r="S14" s="138">
        <v>0.39026848402916825</v>
      </c>
      <c r="T14" s="138">
        <v>0.78968654434389229</v>
      </c>
      <c r="U14" s="138">
        <v>1.8818188301518086</v>
      </c>
      <c r="V14" s="138">
        <v>1.4399368864338329</v>
      </c>
      <c r="W14" s="138">
        <v>0.66962799914444826</v>
      </c>
      <c r="X14" s="138">
        <v>2.2624632737372492E-3</v>
      </c>
      <c r="Y14" s="138">
        <v>2.2842406138726622E-3</v>
      </c>
      <c r="Z14" s="138">
        <v>1.8212038438418215E-3</v>
      </c>
      <c r="AA14" s="138">
        <v>1.7562513853751439E-4</v>
      </c>
      <c r="AB14" s="138">
        <v>6.5435328699892477E-3</v>
      </c>
      <c r="AC14" s="138">
        <v>0.4317845058660939</v>
      </c>
      <c r="AD14" s="138">
        <v>7.0943697312141436E-3</v>
      </c>
      <c r="AE14" s="55"/>
      <c r="AF14" s="147">
        <v>1581.9775252823772</v>
      </c>
      <c r="AG14" s="147">
        <v>61457.820310592018</v>
      </c>
      <c r="AH14" s="147">
        <v>78198.307786970137</v>
      </c>
      <c r="AI14" s="147">
        <v>1968.798197025483</v>
      </c>
      <c r="AJ14" s="147">
        <v>956.98227549046283</v>
      </c>
      <c r="AK14" s="147" t="s">
        <v>428</v>
      </c>
      <c r="AL14" s="45" t="s">
        <v>49</v>
      </c>
    </row>
    <row r="15" spans="1:38" s="1" customFormat="1" ht="26.25" customHeight="1" thickBot="1" x14ac:dyDescent="0.3">
      <c r="A15" s="65" t="s">
        <v>53</v>
      </c>
      <c r="B15" s="65" t="s">
        <v>54</v>
      </c>
      <c r="C15" s="66" t="s">
        <v>55</v>
      </c>
      <c r="D15" s="67"/>
      <c r="E15" s="138">
        <v>0.577986</v>
      </c>
      <c r="F15" s="138">
        <v>1.3998171474878031E-2</v>
      </c>
      <c r="G15" s="138">
        <v>0.57328499999999982</v>
      </c>
      <c r="H15" s="138" t="s">
        <v>444</v>
      </c>
      <c r="I15" s="138">
        <v>3.0919153093913162E-3</v>
      </c>
      <c r="J15" s="138">
        <v>3.1700172637607925E-3</v>
      </c>
      <c r="K15" s="138">
        <v>3.2744971696885804E-3</v>
      </c>
      <c r="L15" s="138">
        <v>5.1254310825447468E-4</v>
      </c>
      <c r="M15" s="138">
        <v>1.5052700000000002E-2</v>
      </c>
      <c r="N15" s="138">
        <v>5.087988948178121E-3</v>
      </c>
      <c r="O15" s="138">
        <v>6.7820680368742307E-3</v>
      </c>
      <c r="P15" s="138">
        <v>1.4224275573422661E-3</v>
      </c>
      <c r="Q15" s="138">
        <v>1.4222274473698095E-3</v>
      </c>
      <c r="R15" s="138">
        <v>2.0627701037131661E-2</v>
      </c>
      <c r="S15" s="138">
        <v>1.0209712693408314E-2</v>
      </c>
      <c r="T15" s="138">
        <v>2.2719164366781633E-2</v>
      </c>
      <c r="U15" s="138">
        <v>5.0445808947612216E-3</v>
      </c>
      <c r="V15" s="138">
        <v>5.2363092709841658E-2</v>
      </c>
      <c r="W15" s="138">
        <v>0</v>
      </c>
      <c r="X15" s="138">
        <v>2.058206612811748E-6</v>
      </c>
      <c r="Y15" s="138">
        <v>3.5072579052397497E-6</v>
      </c>
      <c r="Z15" s="138">
        <v>1.9412980159704228E-6</v>
      </c>
      <c r="AA15" s="138">
        <v>1.9412980159704228E-6</v>
      </c>
      <c r="AB15" s="138">
        <v>9.4480605499923425E-6</v>
      </c>
      <c r="AC15" s="138" t="s">
        <v>428</v>
      </c>
      <c r="AD15" s="138">
        <v>0</v>
      </c>
      <c r="AE15" s="55"/>
      <c r="AF15" s="147">
        <v>3108.7895707140451</v>
      </c>
      <c r="AG15" s="147" t="s">
        <v>430</v>
      </c>
      <c r="AH15" s="147">
        <v>2340.9809572127247</v>
      </c>
      <c r="AI15" s="147" t="s">
        <v>430</v>
      </c>
      <c r="AJ15" s="147" t="s">
        <v>430</v>
      </c>
      <c r="AK15" s="147" t="s">
        <v>428</v>
      </c>
      <c r="AL15" s="45" t="s">
        <v>49</v>
      </c>
    </row>
    <row r="16" spans="1:38" s="1" customFormat="1" ht="26.25" customHeight="1" thickBot="1" x14ac:dyDescent="0.3">
      <c r="A16" s="65" t="s">
        <v>53</v>
      </c>
      <c r="B16" s="65" t="s">
        <v>56</v>
      </c>
      <c r="C16" s="66" t="s">
        <v>57</v>
      </c>
      <c r="D16" s="67"/>
      <c r="E16" s="138">
        <v>0.22348931317058876</v>
      </c>
      <c r="F16" s="138">
        <v>2.5651332607127034E-3</v>
      </c>
      <c r="G16" s="138">
        <v>0.18821713788909145</v>
      </c>
      <c r="H16" s="138" t="s">
        <v>444</v>
      </c>
      <c r="I16" s="138">
        <v>5.9356617411345652E-2</v>
      </c>
      <c r="J16" s="138">
        <v>8.5123785497084978E-2</v>
      </c>
      <c r="K16" s="138">
        <v>8.8460972755033812E-2</v>
      </c>
      <c r="L16" s="138">
        <v>6.7094015006350001E-4</v>
      </c>
      <c r="M16" s="138">
        <v>0.22948165647007834</v>
      </c>
      <c r="N16" s="138">
        <v>3.0463804246100439E-2</v>
      </c>
      <c r="O16" s="138">
        <v>1.7293550771295E-3</v>
      </c>
      <c r="P16" s="138">
        <v>3.2327264510698492E-2</v>
      </c>
      <c r="Q16" s="138">
        <v>1.1870442465749998E-2</v>
      </c>
      <c r="R16" s="138">
        <v>6.3692151988634996E-3</v>
      </c>
      <c r="S16" s="138">
        <v>2.7065803804766995E-2</v>
      </c>
      <c r="T16" s="138">
        <v>1.0221587461098001E-2</v>
      </c>
      <c r="U16" s="138">
        <v>3.1247971891334991E-3</v>
      </c>
      <c r="V16" s="138">
        <v>4.9707856297169992E-2</v>
      </c>
      <c r="W16" s="138">
        <v>2.8123005313109042E-2</v>
      </c>
      <c r="X16" s="138">
        <v>3.462303166348499E-7</v>
      </c>
      <c r="Y16" s="138">
        <v>2.6968463609134509E-7</v>
      </c>
      <c r="Z16" s="138">
        <v>3.1275419496615012E-8</v>
      </c>
      <c r="AA16" s="138">
        <v>4.1582145412867011E-8</v>
      </c>
      <c r="AB16" s="138">
        <v>6.8877251763567696E-7</v>
      </c>
      <c r="AC16" s="138">
        <v>3.9079639467000012E-9</v>
      </c>
      <c r="AD16" s="138">
        <v>2.3092514230500012E-9</v>
      </c>
      <c r="AE16" s="55"/>
      <c r="AF16" s="147">
        <v>2.0028064181</v>
      </c>
      <c r="AG16" s="147">
        <v>1077.5162721149998</v>
      </c>
      <c r="AH16" s="147">
        <v>654.429999187009</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3.8465954015216506E-6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1.5067126476320165</v>
      </c>
      <c r="F18" s="138">
        <v>0.48074613632059909</v>
      </c>
      <c r="G18" s="138">
        <v>1.534854428416111</v>
      </c>
      <c r="H18" s="138" t="s">
        <v>444</v>
      </c>
      <c r="I18" s="138">
        <v>7.8609441277649308E-2</v>
      </c>
      <c r="J18" s="138">
        <v>9.7834116603547822E-2</v>
      </c>
      <c r="K18" s="138">
        <v>0.12089529665735356</v>
      </c>
      <c r="L18" s="138">
        <v>3.6105408222288263E-2</v>
      </c>
      <c r="M18" s="138">
        <v>0.71318361296997324</v>
      </c>
      <c r="N18" s="138">
        <v>6.175327836275557E-2</v>
      </c>
      <c r="O18" s="138">
        <v>1.1563519400233987E-3</v>
      </c>
      <c r="P18" s="138">
        <v>1.0782291975898851E-2</v>
      </c>
      <c r="Q18" s="138">
        <v>3.8582711323918526E-3</v>
      </c>
      <c r="R18" s="138">
        <v>4.919510344565893E-2</v>
      </c>
      <c r="S18" s="138">
        <v>2.7693824342811233E-2</v>
      </c>
      <c r="T18" s="138">
        <v>0.99867479417876148</v>
      </c>
      <c r="U18" s="138">
        <v>3.9299159287515937E-4</v>
      </c>
      <c r="V18" s="138">
        <v>3.1232959965029672E-2</v>
      </c>
      <c r="W18" s="138">
        <v>5.8276759376718083E-3</v>
      </c>
      <c r="X18" s="138">
        <v>7.3987315165856731E-3</v>
      </c>
      <c r="Y18" s="138">
        <v>5.7744796440588705E-2</v>
      </c>
      <c r="Z18" s="138">
        <v>6.5821796532541943E-3</v>
      </c>
      <c r="AA18" s="138">
        <v>5.8024550527448187E-3</v>
      </c>
      <c r="AB18" s="138">
        <v>7.7528162663173389E-2</v>
      </c>
      <c r="AC18" s="138" t="s">
        <v>430</v>
      </c>
      <c r="AD18" s="138" t="s">
        <v>430</v>
      </c>
      <c r="AE18" s="55"/>
      <c r="AF18" s="147">
        <v>3925.4760649258506</v>
      </c>
      <c r="AG18" s="147">
        <v>2.2185098085605341</v>
      </c>
      <c r="AH18" s="147">
        <v>19138.93155974436</v>
      </c>
      <c r="AI18" s="147" t="s">
        <v>430</v>
      </c>
      <c r="AJ18" s="147" t="s">
        <v>430</v>
      </c>
      <c r="AK18" s="147" t="s">
        <v>428</v>
      </c>
      <c r="AL18" s="45" t="s">
        <v>49</v>
      </c>
    </row>
    <row r="19" spans="1:38" s="2" customFormat="1" ht="26.25" customHeight="1" thickBot="1" x14ac:dyDescent="0.3">
      <c r="A19" s="65" t="s">
        <v>53</v>
      </c>
      <c r="B19" s="65" t="s">
        <v>62</v>
      </c>
      <c r="C19" s="66" t="s">
        <v>63</v>
      </c>
      <c r="D19" s="67"/>
      <c r="E19" s="138">
        <v>0.4500239385237586</v>
      </c>
      <c r="F19" s="138">
        <v>0.11519851837256963</v>
      </c>
      <c r="G19" s="138">
        <v>0.65980261973076071</v>
      </c>
      <c r="H19" s="138">
        <v>6.4787548032000004E-8</v>
      </c>
      <c r="I19" s="138">
        <v>2.2919566415915447E-2</v>
      </c>
      <c r="J19" s="138">
        <v>2.8785763532789881E-2</v>
      </c>
      <c r="K19" s="138">
        <v>3.5823091639812635E-2</v>
      </c>
      <c r="L19" s="138">
        <v>6.1425200863333921E-3</v>
      </c>
      <c r="M19" s="138">
        <v>0.17786059708084404</v>
      </c>
      <c r="N19" s="138">
        <v>1.8885678130764885E-2</v>
      </c>
      <c r="O19" s="138">
        <v>3.5747033454953985E-4</v>
      </c>
      <c r="P19" s="138">
        <v>2.5498366915059031E-3</v>
      </c>
      <c r="Q19" s="138">
        <v>1.6241422670645338E-3</v>
      </c>
      <c r="R19" s="138">
        <v>1.5070985363392604E-2</v>
      </c>
      <c r="S19" s="138">
        <v>8.461842434119158E-3</v>
      </c>
      <c r="T19" s="138">
        <v>0.30481794682363406</v>
      </c>
      <c r="U19" s="138">
        <v>3.7909167197404332E-4</v>
      </c>
      <c r="V19" s="138">
        <v>1.2807310571675896E-2</v>
      </c>
      <c r="W19" s="138">
        <v>1.7634108278117141E-3</v>
      </c>
      <c r="X19" s="138">
        <v>2.2544742177064894E-3</v>
      </c>
      <c r="Y19" s="138">
        <v>1.7617346163612106E-2</v>
      </c>
      <c r="Z19" s="138">
        <v>2.0069011181122164E-3</v>
      </c>
      <c r="AA19" s="138">
        <v>1.769340430597703E-3</v>
      </c>
      <c r="AB19" s="138">
        <v>2.3648061930028514E-2</v>
      </c>
      <c r="AC19" s="138">
        <v>3.7395755960548507E-7</v>
      </c>
      <c r="AD19" s="138">
        <v>1.0253675021440719E-4</v>
      </c>
      <c r="AE19" s="55"/>
      <c r="AF19" s="147">
        <v>1289.8396221717692</v>
      </c>
      <c r="AG19" s="147">
        <v>0.60315735420239525</v>
      </c>
      <c r="AH19" s="147">
        <v>4378.2620567513368</v>
      </c>
      <c r="AI19" s="147">
        <v>5.3989623360000003E-2</v>
      </c>
      <c r="AJ19" s="147" t="s">
        <v>430</v>
      </c>
      <c r="AK19" s="147" t="s">
        <v>428</v>
      </c>
      <c r="AL19" s="45" t="s">
        <v>49</v>
      </c>
    </row>
    <row r="20" spans="1:38" s="2" customFormat="1" ht="26.25" customHeight="1" thickBot="1" x14ac:dyDescent="0.3">
      <c r="A20" s="65" t="s">
        <v>53</v>
      </c>
      <c r="B20" s="65" t="s">
        <v>64</v>
      </c>
      <c r="C20" s="66" t="s">
        <v>65</v>
      </c>
      <c r="D20" s="67"/>
      <c r="E20" s="138">
        <v>2.8095633528046712E-2</v>
      </c>
      <c r="F20" s="138">
        <v>7.1419845775712856E-3</v>
      </c>
      <c r="G20" s="138">
        <v>1.0792456374684421E-2</v>
      </c>
      <c r="H20" s="138" t="s">
        <v>444</v>
      </c>
      <c r="I20" s="138">
        <v>1.5906326238088436E-3</v>
      </c>
      <c r="J20" s="138">
        <v>1.9848122849196849E-3</v>
      </c>
      <c r="K20" s="138">
        <v>2.45410447929066E-3</v>
      </c>
      <c r="L20" s="138">
        <v>7.2744467619222553E-4</v>
      </c>
      <c r="M20" s="138">
        <v>1.1918744081605098E-2</v>
      </c>
      <c r="N20" s="138">
        <v>1.3674597883361534E-3</v>
      </c>
      <c r="O20" s="138">
        <v>2.5131285905908866E-5</v>
      </c>
      <c r="P20" s="138">
        <v>1.6299129064280802E-4</v>
      </c>
      <c r="Q20" s="138">
        <v>1.0831442100775835E-4</v>
      </c>
      <c r="R20" s="138">
        <v>1.0033042101435261E-3</v>
      </c>
      <c r="S20" s="138">
        <v>5.727775876730386E-4</v>
      </c>
      <c r="T20" s="138">
        <v>2.0055066312929918E-2</v>
      </c>
      <c r="U20" s="138">
        <v>2.5318182308106373E-5</v>
      </c>
      <c r="V20" s="138">
        <v>1.0120028101288014E-3</v>
      </c>
      <c r="W20" s="138">
        <v>3.0680899561329764E-4</v>
      </c>
      <c r="X20" s="138">
        <v>1.9102001551748679E-4</v>
      </c>
      <c r="Y20" s="138">
        <v>1.2137959377769682E-3</v>
      </c>
      <c r="Z20" s="138">
        <v>1.5424502019252388E-4</v>
      </c>
      <c r="AA20" s="138">
        <v>1.3373539928065734E-4</v>
      </c>
      <c r="AB20" s="138">
        <v>1.6927963727676361E-3</v>
      </c>
      <c r="AC20" s="138">
        <v>6.0750193591082632E-7</v>
      </c>
      <c r="AD20" s="138">
        <v>1.6657311145942014E-4</v>
      </c>
      <c r="AE20" s="55"/>
      <c r="AF20" s="147">
        <v>97.741543815286278</v>
      </c>
      <c r="AG20" s="147">
        <v>0.97984183211423603</v>
      </c>
      <c r="AH20" s="147">
        <v>252.55904065846397</v>
      </c>
      <c r="AI20" s="147" t="s">
        <v>430</v>
      </c>
      <c r="AJ20" s="147" t="s">
        <v>430</v>
      </c>
      <c r="AK20" s="147" t="s">
        <v>428</v>
      </c>
      <c r="AL20" s="45" t="s">
        <v>49</v>
      </c>
    </row>
    <row r="21" spans="1:38" s="2" customFormat="1" ht="26.25" customHeight="1" thickBot="1" x14ac:dyDescent="0.3">
      <c r="A21" s="65" t="s">
        <v>53</v>
      </c>
      <c r="B21" s="65" t="s">
        <v>66</v>
      </c>
      <c r="C21" s="66" t="s">
        <v>67</v>
      </c>
      <c r="D21" s="67"/>
      <c r="E21" s="138">
        <v>1.3031253067413768</v>
      </c>
      <c r="F21" s="138">
        <v>0.57371995644596963</v>
      </c>
      <c r="G21" s="138">
        <v>1.3074383631104578</v>
      </c>
      <c r="H21" s="138">
        <v>7.7556926529422055E-4</v>
      </c>
      <c r="I21" s="138">
        <v>0.22565345876264059</v>
      </c>
      <c r="J21" s="138">
        <v>0.24460731973101002</v>
      </c>
      <c r="K21" s="138">
        <v>0.26617403625374969</v>
      </c>
      <c r="L21" s="138">
        <v>4.9066776939440102E-2</v>
      </c>
      <c r="M21" s="138">
        <v>1.6242364503483104</v>
      </c>
      <c r="N21" s="138">
        <v>0.16273542678607433</v>
      </c>
      <c r="O21" s="138">
        <v>1.0516330171469572E-2</v>
      </c>
      <c r="P21" s="138">
        <v>1.4040098924383421E-2</v>
      </c>
      <c r="Q21" s="138">
        <v>6.6281264354485815E-3</v>
      </c>
      <c r="R21" s="138">
        <v>4.9833015474535593E-2</v>
      </c>
      <c r="S21" s="138">
        <v>3.2085879346314107E-2</v>
      </c>
      <c r="T21" s="138">
        <v>0.48180795451061165</v>
      </c>
      <c r="U21" s="138">
        <v>2.7790107639636802E-3</v>
      </c>
      <c r="V21" s="138">
        <v>0.52787968086581516</v>
      </c>
      <c r="W21" s="138">
        <v>0.19451733465047963</v>
      </c>
      <c r="X21" s="138">
        <v>4.4495284716779139E-2</v>
      </c>
      <c r="Y21" s="138">
        <v>8.0707602250375723E-2</v>
      </c>
      <c r="Z21" s="138">
        <v>2.4425140389820219E-2</v>
      </c>
      <c r="AA21" s="138">
        <v>1.8997747652499865E-2</v>
      </c>
      <c r="AB21" s="138">
        <v>0.16862577500947495</v>
      </c>
      <c r="AC21" s="138">
        <v>1.3295494606774506E-3</v>
      </c>
      <c r="AD21" s="138">
        <v>0.14753360862219725</v>
      </c>
      <c r="AE21" s="55"/>
      <c r="AF21" s="147">
        <v>2698.6450197171821</v>
      </c>
      <c r="AG21" s="147">
        <v>888.25339236067362</v>
      </c>
      <c r="AH21" s="147">
        <v>11405.896188669556</v>
      </c>
      <c r="AI21" s="147">
        <v>646.30772107851715</v>
      </c>
      <c r="AJ21" s="147" t="s">
        <v>430</v>
      </c>
      <c r="AK21" s="147" t="s">
        <v>428</v>
      </c>
      <c r="AL21" s="45" t="s">
        <v>49</v>
      </c>
    </row>
    <row r="22" spans="1:38" s="2" customFormat="1" ht="26.25" customHeight="1" thickBot="1" x14ac:dyDescent="0.3">
      <c r="A22" s="65" t="s">
        <v>53</v>
      </c>
      <c r="B22" s="69" t="s">
        <v>68</v>
      </c>
      <c r="C22" s="66" t="s">
        <v>69</v>
      </c>
      <c r="D22" s="67"/>
      <c r="E22" s="138">
        <v>5.2398458418602134</v>
      </c>
      <c r="F22" s="138">
        <v>0.59458932920578511</v>
      </c>
      <c r="G22" s="138">
        <v>1.569097559569679</v>
      </c>
      <c r="H22" s="138">
        <v>1.2310588937384695E-3</v>
      </c>
      <c r="I22" s="138">
        <v>0.48816862633273911</v>
      </c>
      <c r="J22" s="138">
        <v>0.53457650974646531</v>
      </c>
      <c r="K22" s="138">
        <v>0.5840026487515978</v>
      </c>
      <c r="L22" s="138">
        <v>9.5371084303255679E-2</v>
      </c>
      <c r="M22" s="138">
        <v>3.1590096163707773</v>
      </c>
      <c r="N22" s="138">
        <v>7.5179783266021316E-2</v>
      </c>
      <c r="O22" s="138">
        <v>6.610718083472222E-3</v>
      </c>
      <c r="P22" s="138">
        <v>3.299565736200407E-2</v>
      </c>
      <c r="Q22" s="138">
        <v>5.6903430606383899E-2</v>
      </c>
      <c r="R22" s="138">
        <v>0.1042778375242266</v>
      </c>
      <c r="S22" s="138">
        <v>0.14681762887446806</v>
      </c>
      <c r="T22" s="138">
        <v>0.43948181592376784</v>
      </c>
      <c r="U22" s="138">
        <v>5.2686743126661467E-2</v>
      </c>
      <c r="V22" s="138">
        <v>0.93361051995573541</v>
      </c>
      <c r="W22" s="138">
        <v>6.2414146015660275E-2</v>
      </c>
      <c r="X22" s="138">
        <v>1.4017837091304389E-2</v>
      </c>
      <c r="Y22" s="138">
        <v>3.4725343786864295E-2</v>
      </c>
      <c r="Z22" s="138">
        <v>8.3066408037146267E-3</v>
      </c>
      <c r="AA22" s="138">
        <v>6.6720401891304463E-3</v>
      </c>
      <c r="AB22" s="138">
        <v>6.3721861871013766E-2</v>
      </c>
      <c r="AC22" s="138">
        <v>9.6210374672715589E-3</v>
      </c>
      <c r="AD22" s="138">
        <v>0.25465675720837644</v>
      </c>
      <c r="AE22" s="55"/>
      <c r="AF22" s="147">
        <v>4111.268997210087</v>
      </c>
      <c r="AG22" s="147">
        <v>2566.1371816485366</v>
      </c>
      <c r="AH22" s="147">
        <v>739.2800487286022</v>
      </c>
      <c r="AI22" s="147">
        <v>72.874194203411136</v>
      </c>
      <c r="AJ22" s="147">
        <v>1612.7939204832524</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0.11386294160408421</v>
      </c>
      <c r="X23" s="138">
        <v>1.7314378415220114E-2</v>
      </c>
      <c r="Y23" s="138">
        <v>6.7130104556649861E-2</v>
      </c>
      <c r="Z23" s="138">
        <v>1.1138055709444263E-2</v>
      </c>
      <c r="AA23" s="138">
        <v>6.6630740004156473E-3</v>
      </c>
      <c r="AB23" s="138">
        <v>0.10224561268172988</v>
      </c>
      <c r="AC23" s="138">
        <v>5.4179012330024239E-3</v>
      </c>
      <c r="AD23" s="138">
        <v>8.7298171905805908E-4</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1.029474056635183</v>
      </c>
      <c r="F24" s="138">
        <v>0.49559176896506141</v>
      </c>
      <c r="G24" s="138">
        <v>0.30497446595051109</v>
      </c>
      <c r="H24" s="138">
        <v>0.11321204028814283</v>
      </c>
      <c r="I24" s="138">
        <v>0.32208748276883348</v>
      </c>
      <c r="J24" s="138">
        <v>0.34492530101536956</v>
      </c>
      <c r="K24" s="138">
        <v>0.3784096882280415</v>
      </c>
      <c r="L24" s="138">
        <v>8.9929341231574117E-2</v>
      </c>
      <c r="M24" s="138">
        <v>1.7895552649229602</v>
      </c>
      <c r="N24" s="138">
        <v>0.16440678286124774</v>
      </c>
      <c r="O24" s="138">
        <v>5.4402531456412016E-2</v>
      </c>
      <c r="P24" s="138">
        <v>5.0345587141679112E-3</v>
      </c>
      <c r="Q24" s="138">
        <v>4.5393565021753547E-3</v>
      </c>
      <c r="R24" s="138">
        <v>0.13686089207664012</v>
      </c>
      <c r="S24" s="138">
        <v>4.8512503549480418E-2</v>
      </c>
      <c r="T24" s="138">
        <v>0.86684193092867634</v>
      </c>
      <c r="U24" s="138">
        <v>2.6466479767235968E-3</v>
      </c>
      <c r="V24" s="138">
        <v>2.1336672056442589</v>
      </c>
      <c r="W24" s="138" t="s">
        <v>429</v>
      </c>
      <c r="X24" s="138" t="s">
        <v>429</v>
      </c>
      <c r="Y24" s="138" t="s">
        <v>429</v>
      </c>
      <c r="Z24" s="138" t="s">
        <v>429</v>
      </c>
      <c r="AA24" s="138" t="s">
        <v>429</v>
      </c>
      <c r="AB24" s="138" t="s">
        <v>429</v>
      </c>
      <c r="AC24" s="138" t="s">
        <v>428</v>
      </c>
      <c r="AD24" s="138" t="s">
        <v>428</v>
      </c>
      <c r="AE24" s="55"/>
      <c r="AF24" s="147">
        <v>4015.7590638461779</v>
      </c>
      <c r="AG24" s="147">
        <v>6.0380160427467491</v>
      </c>
      <c r="AH24" s="147">
        <v>3670.4689066347651</v>
      </c>
      <c r="AI24" s="147">
        <v>4107.6666676873601</v>
      </c>
      <c r="AJ24" s="147" t="s">
        <v>430</v>
      </c>
      <c r="AK24" s="147" t="s">
        <v>428</v>
      </c>
      <c r="AL24" s="45" t="s">
        <v>49</v>
      </c>
    </row>
    <row r="25" spans="1:38" s="2" customFormat="1" ht="26.25" customHeight="1" thickBot="1" x14ac:dyDescent="0.3">
      <c r="A25" s="65" t="s">
        <v>73</v>
      </c>
      <c r="B25" s="69" t="s">
        <v>74</v>
      </c>
      <c r="C25" s="71" t="s">
        <v>75</v>
      </c>
      <c r="D25" s="67"/>
      <c r="E25" s="138">
        <v>0.97589059004642309</v>
      </c>
      <c r="F25" s="138">
        <v>0.12639343719602769</v>
      </c>
      <c r="G25" s="138">
        <v>6.4458749459896394E-2</v>
      </c>
      <c r="H25" s="138" t="s">
        <v>444</v>
      </c>
      <c r="I25" s="138">
        <v>7.7000226936866298E-3</v>
      </c>
      <c r="J25" s="138">
        <v>7.7000226936866298E-3</v>
      </c>
      <c r="K25" s="138">
        <v>7.7000226936866298E-3</v>
      </c>
      <c r="L25" s="138">
        <v>3.696010892969582E-3</v>
      </c>
      <c r="M25" s="138">
        <v>0.94323170169803927</v>
      </c>
      <c r="N25" s="138">
        <v>2.7072404776981644E-4</v>
      </c>
      <c r="O25" s="138">
        <v>2.0304303582736231E-5</v>
      </c>
      <c r="P25" s="138">
        <v>4.0608607165472458E-4</v>
      </c>
      <c r="Q25" s="138">
        <v>1.0152151791368115E-4</v>
      </c>
      <c r="R25" s="138">
        <v>6.7681011942454113E-4</v>
      </c>
      <c r="S25" s="138">
        <v>7.444911313669952E-4</v>
      </c>
      <c r="T25" s="138">
        <v>2.7072404776981645E-5</v>
      </c>
      <c r="U25" s="138">
        <v>3.722455656834976E-4</v>
      </c>
      <c r="V25" s="138">
        <v>9.8137467316558452E-2</v>
      </c>
      <c r="W25" s="138" t="s">
        <v>444</v>
      </c>
      <c r="X25" s="138" t="s">
        <v>444</v>
      </c>
      <c r="Y25" s="138" t="s">
        <v>444</v>
      </c>
      <c r="Z25" s="138" t="s">
        <v>444</v>
      </c>
      <c r="AA25" s="138" t="s">
        <v>444</v>
      </c>
      <c r="AB25" s="138" t="s">
        <v>444</v>
      </c>
      <c r="AC25" s="138" t="s">
        <v>428</v>
      </c>
      <c r="AD25" s="138" t="s">
        <v>428</v>
      </c>
      <c r="AE25" s="55"/>
      <c r="AF25" s="147">
        <v>3384.0505971227053</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1.943595084312056E-2</v>
      </c>
      <c r="F26" s="138">
        <v>4.2552183143603753E-3</v>
      </c>
      <c r="G26" s="138">
        <v>1.3548385071040002E-3</v>
      </c>
      <c r="H26" s="138" t="s">
        <v>444</v>
      </c>
      <c r="I26" s="138">
        <v>1.1046412782469998E-4</v>
      </c>
      <c r="J26" s="138">
        <v>1.1046412782469998E-4</v>
      </c>
      <c r="K26" s="138">
        <v>1.1046412782469998E-4</v>
      </c>
      <c r="L26" s="138">
        <v>5.3022781355855988E-5</v>
      </c>
      <c r="M26" s="138">
        <v>2.6340091807714756E-2</v>
      </c>
      <c r="N26" s="138">
        <v>0.62768583524645516</v>
      </c>
      <c r="O26" s="138">
        <v>2.1194489570479624E-6</v>
      </c>
      <c r="P26" s="138">
        <v>1.5911497659477772E-5</v>
      </c>
      <c r="Q26" s="138">
        <v>2.3917633037583318E-6</v>
      </c>
      <c r="R26" s="138">
        <v>1.9582570173203698E-5</v>
      </c>
      <c r="S26" s="138">
        <v>1.9485227190524064E-5</v>
      </c>
      <c r="T26" s="138">
        <v>2.5157591032244439E-6</v>
      </c>
      <c r="U26" s="138">
        <v>8.0084654471138855E-6</v>
      </c>
      <c r="V26" s="138">
        <v>2.094634897336758E-3</v>
      </c>
      <c r="W26" s="138" t="s">
        <v>444</v>
      </c>
      <c r="X26" s="138" t="s">
        <v>444</v>
      </c>
      <c r="Y26" s="138" t="s">
        <v>444</v>
      </c>
      <c r="Z26" s="138" t="s">
        <v>444</v>
      </c>
      <c r="AA26" s="138" t="s">
        <v>444</v>
      </c>
      <c r="AB26" s="138" t="s">
        <v>444</v>
      </c>
      <c r="AC26" s="138" t="s">
        <v>428</v>
      </c>
      <c r="AD26" s="138" t="s">
        <v>428</v>
      </c>
      <c r="AE26" s="55"/>
      <c r="AF26" s="147">
        <v>71.266184199351812</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11.909463537385093</v>
      </c>
      <c r="F27" s="138">
        <v>5.6704596972993606</v>
      </c>
      <c r="G27" s="138">
        <v>1.7938648248965811E-2</v>
      </c>
      <c r="H27" s="138">
        <v>1.018133054632792</v>
      </c>
      <c r="I27" s="138">
        <v>0.48983999019943142</v>
      </c>
      <c r="J27" s="138">
        <v>0.48983999019943092</v>
      </c>
      <c r="K27" s="138">
        <v>0.48983999019943214</v>
      </c>
      <c r="L27" s="138">
        <v>0.40053638259845936</v>
      </c>
      <c r="M27" s="138">
        <v>56.325144520797473</v>
      </c>
      <c r="N27" s="138">
        <v>3.1246244221302941E-2</v>
      </c>
      <c r="O27" s="138">
        <v>2.7443929169972212E-4</v>
      </c>
      <c r="P27" s="138">
        <v>1.4639104901298838E-2</v>
      </c>
      <c r="Q27" s="138">
        <v>4.3326690324847051E-4</v>
      </c>
      <c r="R27" s="138">
        <v>1.4630244187133086E-2</v>
      </c>
      <c r="S27" s="138">
        <v>1.0129141786140159E-2</v>
      </c>
      <c r="T27" s="138">
        <v>2.8319323690634921E-3</v>
      </c>
      <c r="U27" s="138">
        <v>3.1765522309749704E-4</v>
      </c>
      <c r="V27" s="138">
        <v>5.3709589753020273E-2</v>
      </c>
      <c r="W27" s="138">
        <v>1.024213</v>
      </c>
      <c r="X27" s="138">
        <v>3.6041049878800004E-2</v>
      </c>
      <c r="Y27" s="138">
        <v>4.0423546526100002E-2</v>
      </c>
      <c r="Z27" s="138">
        <v>3.1243162978200002E-2</v>
      </c>
      <c r="AA27" s="138">
        <v>3.5486024819400004E-2</v>
      </c>
      <c r="AB27" s="138">
        <v>0.14319378420250001</v>
      </c>
      <c r="AC27" s="138">
        <v>1.0242119E-3</v>
      </c>
      <c r="AD27" s="138">
        <v>2.048555E-4</v>
      </c>
      <c r="AE27" s="55"/>
      <c r="AF27" s="147">
        <v>88337.514079541041</v>
      </c>
      <c r="AG27" s="147" t="s">
        <v>428</v>
      </c>
      <c r="AH27" s="147" t="s">
        <v>430</v>
      </c>
      <c r="AI27" s="147">
        <v>2294.3175037484762</v>
      </c>
      <c r="AJ27" s="147" t="s">
        <v>430</v>
      </c>
      <c r="AK27" s="147" t="s">
        <v>428</v>
      </c>
      <c r="AL27" s="45" t="s">
        <v>49</v>
      </c>
    </row>
    <row r="28" spans="1:38" s="2" customFormat="1" ht="26.25" customHeight="1" thickBot="1" x14ac:dyDescent="0.3">
      <c r="A28" s="65" t="s">
        <v>78</v>
      </c>
      <c r="B28" s="65" t="s">
        <v>81</v>
      </c>
      <c r="C28" s="66" t="s">
        <v>82</v>
      </c>
      <c r="D28" s="67"/>
      <c r="E28" s="138">
        <v>7.1815417103589301</v>
      </c>
      <c r="F28" s="138">
        <v>0.42594224460890706</v>
      </c>
      <c r="G28" s="138">
        <v>7.3550938907562518E-3</v>
      </c>
      <c r="H28" s="138">
        <v>9.7424981105453216E-3</v>
      </c>
      <c r="I28" s="138">
        <v>0.3565427192504993</v>
      </c>
      <c r="J28" s="138">
        <v>0.35654271925049952</v>
      </c>
      <c r="K28" s="138">
        <v>0.3565427192504993</v>
      </c>
      <c r="L28" s="138">
        <v>0.29762991903264679</v>
      </c>
      <c r="M28" s="138">
        <v>2.2037159895115401</v>
      </c>
      <c r="N28" s="138">
        <v>2.9628412553010553E-4</v>
      </c>
      <c r="O28" s="138">
        <v>2.7854861390464001E-5</v>
      </c>
      <c r="P28" s="138">
        <v>2.9385422176713811E-3</v>
      </c>
      <c r="Q28" s="138">
        <v>5.5597138063185562E-5</v>
      </c>
      <c r="R28" s="138">
        <v>4.7041404695642259E-3</v>
      </c>
      <c r="S28" s="138">
        <v>3.1548511951660298E-3</v>
      </c>
      <c r="T28" s="138">
        <v>1.1310821632799235E-4</v>
      </c>
      <c r="U28" s="138">
        <v>5.5484553345443142E-5</v>
      </c>
      <c r="V28" s="138">
        <v>9.983842060647492E-3</v>
      </c>
      <c r="W28" s="138">
        <v>0.41502489999999997</v>
      </c>
      <c r="X28" s="138">
        <v>1.41197484492E-2</v>
      </c>
      <c r="Y28" s="138">
        <v>1.5823884803299999E-2</v>
      </c>
      <c r="Z28" s="138">
        <v>1.24153500852E-2</v>
      </c>
      <c r="AA28" s="138">
        <v>1.3147226700999999E-2</v>
      </c>
      <c r="AB28" s="138">
        <v>5.5506210038699995E-2</v>
      </c>
      <c r="AC28" s="138">
        <v>4.150248E-4</v>
      </c>
      <c r="AD28" s="138">
        <v>8.3037500000000006E-5</v>
      </c>
      <c r="AE28" s="55"/>
      <c r="AF28" s="147">
        <v>23847.36745310534</v>
      </c>
      <c r="AG28" s="147" t="s">
        <v>428</v>
      </c>
      <c r="AH28" s="147" t="s">
        <v>430</v>
      </c>
      <c r="AI28" s="147">
        <v>707.0754732584478</v>
      </c>
      <c r="AJ28" s="147" t="s">
        <v>430</v>
      </c>
      <c r="AK28" s="147" t="s">
        <v>428</v>
      </c>
      <c r="AL28" s="45" t="s">
        <v>49</v>
      </c>
    </row>
    <row r="29" spans="1:38" s="2" customFormat="1" ht="26.25" customHeight="1" thickBot="1" x14ac:dyDescent="0.3">
      <c r="A29" s="65" t="s">
        <v>78</v>
      </c>
      <c r="B29" s="65" t="s">
        <v>83</v>
      </c>
      <c r="C29" s="66" t="s">
        <v>84</v>
      </c>
      <c r="D29" s="67"/>
      <c r="E29" s="138">
        <v>20.898081834313476</v>
      </c>
      <c r="F29" s="138">
        <v>0.58895832962994676</v>
      </c>
      <c r="G29" s="138">
        <v>1.1421711254394812E-2</v>
      </c>
      <c r="H29" s="138">
        <v>1.5689043397755183E-2</v>
      </c>
      <c r="I29" s="138">
        <v>0.33760281327093905</v>
      </c>
      <c r="J29" s="138">
        <v>0.337602813270939</v>
      </c>
      <c r="K29" s="138">
        <v>0.33760281327093955</v>
      </c>
      <c r="L29" s="138">
        <v>0.23143240626582412</v>
      </c>
      <c r="M29" s="138">
        <v>4.6112661356538798</v>
      </c>
      <c r="N29" s="138">
        <v>4.1919628231056673E-4</v>
      </c>
      <c r="O29" s="138">
        <v>4.2979039632956743E-5</v>
      </c>
      <c r="P29" s="138">
        <v>4.5532436159478589E-3</v>
      </c>
      <c r="Q29" s="138">
        <v>8.5937802584749027E-5</v>
      </c>
      <c r="R29" s="138">
        <v>7.3008200969200939E-3</v>
      </c>
      <c r="S29" s="138">
        <v>4.8958998855039735E-3</v>
      </c>
      <c r="T29" s="138">
        <v>1.7222030874929376E-4</v>
      </c>
      <c r="U29" s="138">
        <v>8.5917525903584581E-5</v>
      </c>
      <c r="V29" s="138">
        <v>1.5464546362210289E-2</v>
      </c>
      <c r="W29" s="138">
        <v>0.23502019999999998</v>
      </c>
      <c r="X29" s="138">
        <v>3.5962044982000003E-3</v>
      </c>
      <c r="Y29" s="138">
        <v>2.17770161298E-2</v>
      </c>
      <c r="Z29" s="138">
        <v>2.4334317106400001E-2</v>
      </c>
      <c r="AA29" s="138">
        <v>5.5940958868999999E-3</v>
      </c>
      <c r="AB29" s="138">
        <v>5.53016336213E-2</v>
      </c>
      <c r="AC29" s="138">
        <v>2.1787090000000001E-4</v>
      </c>
      <c r="AD29" s="138">
        <v>4.3964800000000003E-5</v>
      </c>
      <c r="AE29" s="55"/>
      <c r="AF29" s="147">
        <v>37034.910168971779</v>
      </c>
      <c r="AG29" s="147" t="s">
        <v>428</v>
      </c>
      <c r="AH29" s="147" t="s">
        <v>430</v>
      </c>
      <c r="AI29" s="147">
        <v>1098.520098453929</v>
      </c>
      <c r="AJ29" s="147" t="s">
        <v>430</v>
      </c>
      <c r="AK29" s="147" t="s">
        <v>428</v>
      </c>
      <c r="AL29" s="45" t="s">
        <v>49</v>
      </c>
    </row>
    <row r="30" spans="1:38" s="2" customFormat="1" ht="26.25" customHeight="1" thickBot="1" x14ac:dyDescent="0.3">
      <c r="A30" s="65" t="s">
        <v>78</v>
      </c>
      <c r="B30" s="65" t="s">
        <v>85</v>
      </c>
      <c r="C30" s="66" t="s">
        <v>86</v>
      </c>
      <c r="D30" s="67"/>
      <c r="E30" s="138">
        <v>2.6374732895539238E-2</v>
      </c>
      <c r="F30" s="138">
        <v>0.18821393329334757</v>
      </c>
      <c r="G30" s="138">
        <v>2.4352876781847856E-5</v>
      </c>
      <c r="H30" s="138">
        <v>2.4818522672896557E-4</v>
      </c>
      <c r="I30" s="138">
        <v>4.0053863248806221E-3</v>
      </c>
      <c r="J30" s="138">
        <v>4.0053863248806221E-3</v>
      </c>
      <c r="K30" s="138">
        <v>4.0053863248806229E-3</v>
      </c>
      <c r="L30" s="138">
        <v>5.7991966343877085E-4</v>
      </c>
      <c r="M30" s="138">
        <v>1.0336673426480696</v>
      </c>
      <c r="N30" s="138">
        <v>1.1700532143347243E-4</v>
      </c>
      <c r="O30" s="138">
        <v>6.9512391079129388E-5</v>
      </c>
      <c r="P30" s="138">
        <v>3.8009946866090568E-5</v>
      </c>
      <c r="Q30" s="138">
        <v>1.3106878229686403E-6</v>
      </c>
      <c r="R30" s="138">
        <v>3.1652907248086904E-4</v>
      </c>
      <c r="S30" s="138">
        <v>1.1730368689139034E-2</v>
      </c>
      <c r="T30" s="138">
        <v>4.9006723129125151E-4</v>
      </c>
      <c r="U30" s="138">
        <v>6.9211344591422601E-5</v>
      </c>
      <c r="V30" s="138">
        <v>6.9207320988066085E-3</v>
      </c>
      <c r="W30" s="138">
        <v>2.8376E-3</v>
      </c>
      <c r="X30" s="138">
        <v>4.1515712300000001E-5</v>
      </c>
      <c r="Y30" s="138">
        <v>5.5771745900000001E-5</v>
      </c>
      <c r="Z30" s="138">
        <v>3.1331541800000001E-5</v>
      </c>
      <c r="AA30" s="138">
        <v>6.2463814100000007E-5</v>
      </c>
      <c r="AB30" s="138">
        <v>1.910828141E-4</v>
      </c>
      <c r="AC30" s="138">
        <v>2.8374999999999999E-6</v>
      </c>
      <c r="AD30" s="138">
        <v>1.2394999999999999E-6</v>
      </c>
      <c r="AE30" s="55"/>
      <c r="AF30" s="147">
        <v>193.37841266722302</v>
      </c>
      <c r="AG30" s="147" t="s">
        <v>428</v>
      </c>
      <c r="AH30" s="147" t="s">
        <v>430</v>
      </c>
      <c r="AI30" s="147">
        <v>4.5069081597842544</v>
      </c>
      <c r="AJ30" s="147" t="s">
        <v>430</v>
      </c>
      <c r="AK30" s="147" t="s">
        <v>428</v>
      </c>
      <c r="AL30" s="45" t="s">
        <v>49</v>
      </c>
    </row>
    <row r="31" spans="1:38" s="2" customFormat="1" ht="26.25" customHeight="1" thickBot="1" x14ac:dyDescent="0.3">
      <c r="A31" s="65" t="s">
        <v>78</v>
      </c>
      <c r="B31" s="65" t="s">
        <v>87</v>
      </c>
      <c r="C31" s="66" t="s">
        <v>88</v>
      </c>
      <c r="D31" s="67"/>
      <c r="E31" s="138" t="s">
        <v>428</v>
      </c>
      <c r="F31" s="138">
        <v>2.2143329346259684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0.58452640228166541</v>
      </c>
      <c r="J32" s="138">
        <v>1.1285429905098603</v>
      </c>
      <c r="K32" s="138">
        <v>1.4413081226482469</v>
      </c>
      <c r="L32" s="138">
        <v>0.13243881371975091</v>
      </c>
      <c r="M32" s="138" t="s">
        <v>428</v>
      </c>
      <c r="N32" s="138">
        <v>4.34608564370635</v>
      </c>
      <c r="O32" s="138">
        <v>1.9059723622499764E-2</v>
      </c>
      <c r="P32" s="138">
        <v>0</v>
      </c>
      <c r="Q32" s="138">
        <v>4.9691160465700414E-2</v>
      </c>
      <c r="R32" s="138">
        <v>1.6218493570598431</v>
      </c>
      <c r="S32" s="138">
        <v>35.606869086281378</v>
      </c>
      <c r="T32" s="138">
        <v>0.24931231428087441</v>
      </c>
      <c r="U32" s="138">
        <v>2.8826162452964935E-2</v>
      </c>
      <c r="V32" s="138">
        <v>11.576757165913834</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50045.070322967265</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0.27209887535100158</v>
      </c>
      <c r="J33" s="138">
        <v>0.50388680620555848</v>
      </c>
      <c r="K33" s="138">
        <v>1.007773612411117</v>
      </c>
      <c r="L33" s="138">
        <v>1.0682400291557837E-2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50045.070322967265</v>
      </c>
      <c r="AL33" s="45" t="s">
        <v>413</v>
      </c>
    </row>
    <row r="34" spans="1:38" s="2" customFormat="1" ht="26.25" customHeight="1" thickBot="1" x14ac:dyDescent="0.3">
      <c r="A34" s="65" t="s">
        <v>70</v>
      </c>
      <c r="B34" s="65" t="s">
        <v>93</v>
      </c>
      <c r="C34" s="66" t="s">
        <v>94</v>
      </c>
      <c r="D34" s="67"/>
      <c r="E34" s="138">
        <v>1.9403489227387996</v>
      </c>
      <c r="F34" s="138">
        <v>0.17218745211327138</v>
      </c>
      <c r="G34" s="138">
        <v>5.1691187437028698E-2</v>
      </c>
      <c r="H34" s="138">
        <v>2.5920691715976334E-4</v>
      </c>
      <c r="I34" s="138">
        <v>5.0730496644125114E-2</v>
      </c>
      <c r="J34" s="138">
        <v>5.3322565815722749E-2</v>
      </c>
      <c r="K34" s="138">
        <v>5.6284930583262893E-2</v>
      </c>
      <c r="L34" s="138">
        <v>3.6585204879120883E-2</v>
      </c>
      <c r="M34" s="138">
        <v>0.39621628765849531</v>
      </c>
      <c r="N34" s="138" t="s">
        <v>444</v>
      </c>
      <c r="O34" s="138">
        <v>3.7029559594251905E-4</v>
      </c>
      <c r="P34" s="138" t="s">
        <v>444</v>
      </c>
      <c r="Q34" s="138" t="s">
        <v>444</v>
      </c>
      <c r="R34" s="138">
        <v>1.8514779797125951E-3</v>
      </c>
      <c r="S34" s="138">
        <v>6.2950251310228231E-2</v>
      </c>
      <c r="T34" s="138">
        <v>2.5920691715976335E-3</v>
      </c>
      <c r="U34" s="138">
        <v>3.7029559594251905E-4</v>
      </c>
      <c r="V34" s="138">
        <v>3.7029559594251901E-2</v>
      </c>
      <c r="W34" s="138">
        <v>1.4802979966356534E-2</v>
      </c>
      <c r="X34" s="138">
        <v>1.1108867878275568E-3</v>
      </c>
      <c r="Y34" s="138">
        <v>1.8514779797125951E-3</v>
      </c>
      <c r="Z34" s="138">
        <v>1.6792466076252016E-3</v>
      </c>
      <c r="AA34" s="138">
        <v>3.8603370290234498E-4</v>
      </c>
      <c r="AB34" s="138">
        <v>5.0276450780676989E-3</v>
      </c>
      <c r="AC34" s="138" t="s">
        <v>428</v>
      </c>
      <c r="AD34" s="138" t="s">
        <v>428</v>
      </c>
      <c r="AE34" s="55"/>
      <c r="AF34" s="147">
        <v>1603.6857649697083</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3.0747882097935308</v>
      </c>
      <c r="F36" s="138">
        <v>9.7969312688454727E-2</v>
      </c>
      <c r="G36" s="138">
        <v>7.8148379074845051E-2</v>
      </c>
      <c r="H36" s="138" t="s">
        <v>444</v>
      </c>
      <c r="I36" s="138">
        <v>4.7923727645414929E-2</v>
      </c>
      <c r="J36" s="138">
        <v>5.6344750527379105E-2</v>
      </c>
      <c r="K36" s="138">
        <v>5.6344750527379105E-2</v>
      </c>
      <c r="L36" s="138">
        <v>1.746687266348752E-2</v>
      </c>
      <c r="M36" s="138">
        <v>0.21497266327066636</v>
      </c>
      <c r="N36" s="138">
        <v>7.2777203711423509E-3</v>
      </c>
      <c r="O36" s="138">
        <v>5.5982464393402698E-4</v>
      </c>
      <c r="P36" s="138">
        <v>1.6794739318020807E-3</v>
      </c>
      <c r="Q36" s="138">
        <v>2.2392985757361079E-3</v>
      </c>
      <c r="R36" s="138">
        <v>2.7991232196701347E-3</v>
      </c>
      <c r="S36" s="138">
        <v>4.9264568666194372E-2</v>
      </c>
      <c r="T36" s="138">
        <v>5.5982464393402695E-2</v>
      </c>
      <c r="U36" s="138">
        <v>5.5982464393402693E-3</v>
      </c>
      <c r="V36" s="138">
        <v>6.7178957272083228E-2</v>
      </c>
      <c r="W36" s="138">
        <v>7.2777203711423509E-3</v>
      </c>
      <c r="X36" s="138">
        <v>1.1196492878680539E-4</v>
      </c>
      <c r="Y36" s="138">
        <v>1.1196492878680539E-4</v>
      </c>
      <c r="Z36" s="138">
        <v>5.5982464393402698E-4</v>
      </c>
      <c r="AA36" s="138">
        <v>5.5982464393402694E-5</v>
      </c>
      <c r="AB36" s="138">
        <v>8.3973696590104046E-4</v>
      </c>
      <c r="AC36" s="138">
        <v>4.4785971514722158E-3</v>
      </c>
      <c r="AD36" s="138">
        <v>2.1273336469493026E-3</v>
      </c>
      <c r="AE36" s="55"/>
      <c r="AF36" s="147">
        <v>2424.5030786042548</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0.12415491287113362</v>
      </c>
      <c r="F37" s="138">
        <v>4.1384970957044544E-3</v>
      </c>
      <c r="G37" s="138">
        <v>2.3763858880212005E-4</v>
      </c>
      <c r="H37" s="138" t="s">
        <v>444</v>
      </c>
      <c r="I37" s="138">
        <v>5.173121369630568E-4</v>
      </c>
      <c r="J37" s="138">
        <v>5.173121369630568E-4</v>
      </c>
      <c r="K37" s="138">
        <v>5.173121369630568E-4</v>
      </c>
      <c r="L37" s="138">
        <v>1.2932803424076419E-5</v>
      </c>
      <c r="M37" s="138">
        <v>1.2415491287113362E-2</v>
      </c>
      <c r="N37" s="138">
        <v>3.8798410272229259E-6</v>
      </c>
      <c r="O37" s="138">
        <v>6.4664017120382102E-7</v>
      </c>
      <c r="P37" s="138">
        <v>2.586560684815284E-4</v>
      </c>
      <c r="Q37" s="138">
        <v>3.1038728217783402E-4</v>
      </c>
      <c r="R37" s="138">
        <v>1.9657861204596157E-6</v>
      </c>
      <c r="S37" s="138">
        <v>1.9657861204596159E-7</v>
      </c>
      <c r="T37" s="138">
        <v>1.3191459492557948E-6</v>
      </c>
      <c r="U37" s="138">
        <v>2.8452167532968121E-5</v>
      </c>
      <c r="V37" s="138">
        <v>3.8798410272229259E-6</v>
      </c>
      <c r="W37" s="138" t="s">
        <v>428</v>
      </c>
      <c r="X37" s="138" t="s">
        <v>444</v>
      </c>
      <c r="Y37" s="138" t="s">
        <v>444</v>
      </c>
      <c r="Z37" s="138" t="s">
        <v>444</v>
      </c>
      <c r="AA37" s="138" t="s">
        <v>444</v>
      </c>
      <c r="AB37" s="138" t="s">
        <v>444</v>
      </c>
      <c r="AC37" s="138" t="s">
        <v>444</v>
      </c>
      <c r="AD37" s="138" t="s">
        <v>444</v>
      </c>
      <c r="AE37" s="55"/>
      <c r="AF37" s="147" t="s">
        <v>430</v>
      </c>
      <c r="AG37" s="147" t="s">
        <v>428</v>
      </c>
      <c r="AH37" s="147">
        <v>2586.5606848152838</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2.1339445566980615</v>
      </c>
      <c r="F39" s="138">
        <v>0.50362089784100694</v>
      </c>
      <c r="G39" s="138">
        <v>0.24488368885330106</v>
      </c>
      <c r="H39" s="138">
        <v>3.8860187716921998E-2</v>
      </c>
      <c r="I39" s="138">
        <v>0.16318556413562771</v>
      </c>
      <c r="J39" s="138">
        <v>0.19838367184884539</v>
      </c>
      <c r="K39" s="138">
        <v>0.2413863791527894</v>
      </c>
      <c r="L39" s="138">
        <v>6.868312527761479E-2</v>
      </c>
      <c r="M39" s="138">
        <v>1.1365035905505874</v>
      </c>
      <c r="N39" s="138">
        <v>0.13991203729328888</v>
      </c>
      <c r="O39" s="138">
        <v>1.5743640512610887E-2</v>
      </c>
      <c r="P39" s="138">
        <v>3.2286784690916488E-3</v>
      </c>
      <c r="Q39" s="138">
        <v>8.8773871836026162E-3</v>
      </c>
      <c r="R39" s="138">
        <v>0.11162049810411201</v>
      </c>
      <c r="S39" s="138">
        <v>5.5611347719574974E-2</v>
      </c>
      <c r="T39" s="138">
        <v>1.7690131791866546</v>
      </c>
      <c r="U39" s="138">
        <v>2.2869013895814028E-3</v>
      </c>
      <c r="V39" s="138">
        <v>0.60922685839893054</v>
      </c>
      <c r="W39" s="138">
        <v>0.14981060584661068</v>
      </c>
      <c r="X39" s="138">
        <v>2.4312138397163029E-2</v>
      </c>
      <c r="Y39" s="138">
        <v>0.11987954130181322</v>
      </c>
      <c r="Z39" s="138">
        <v>1.7270323819600898E-2</v>
      </c>
      <c r="AA39" s="138">
        <v>1.4758300344780637E-2</v>
      </c>
      <c r="AB39" s="138">
        <v>0.1762203038633578</v>
      </c>
      <c r="AC39" s="138">
        <v>6.7583166740303067E-3</v>
      </c>
      <c r="AD39" s="138">
        <v>3.3743347611870753E-3</v>
      </c>
      <c r="AE39" s="55"/>
      <c r="AF39" s="147">
        <v>10119.184122202116</v>
      </c>
      <c r="AG39" s="147">
        <v>19.800586020451131</v>
      </c>
      <c r="AH39" s="147">
        <v>14993.004231095694</v>
      </c>
      <c r="AI39" s="147">
        <v>1050.2753437005947</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5.9514872865217825</v>
      </c>
      <c r="F41" s="138">
        <v>12.697808484635093</v>
      </c>
      <c r="G41" s="138">
        <v>8.456511191015128</v>
      </c>
      <c r="H41" s="138">
        <v>0.10363051976270375</v>
      </c>
      <c r="I41" s="138">
        <v>8.4060262248392004</v>
      </c>
      <c r="J41" s="138">
        <v>8.4201115682972087</v>
      </c>
      <c r="K41" s="138">
        <v>9.1205273802618372</v>
      </c>
      <c r="L41" s="138">
        <v>0.72187698210183249</v>
      </c>
      <c r="M41" s="138">
        <v>105.71213468650664</v>
      </c>
      <c r="N41" s="138">
        <v>2.0671477887183736</v>
      </c>
      <c r="O41" s="138">
        <v>3.0008443521093955E-2</v>
      </c>
      <c r="P41" s="138">
        <v>8.7546422528033158E-2</v>
      </c>
      <c r="Q41" s="138">
        <v>3.4082736185298369E-2</v>
      </c>
      <c r="R41" s="138">
        <v>0.23986084941947761</v>
      </c>
      <c r="S41" s="138">
        <v>0.41998803686887465</v>
      </c>
      <c r="T41" s="138">
        <v>0.20607103583139347</v>
      </c>
      <c r="U41" s="138">
        <v>2.4425310996956391</v>
      </c>
      <c r="V41" s="138">
        <v>4.6940744017465494</v>
      </c>
      <c r="W41" s="138">
        <v>15.170889123297533</v>
      </c>
      <c r="X41" s="138">
        <v>3.4584753223942917</v>
      </c>
      <c r="Y41" s="138">
        <v>5.5809457592957514</v>
      </c>
      <c r="Z41" s="138">
        <v>2.5132190878568959</v>
      </c>
      <c r="AA41" s="138">
        <v>2.0442715777687743</v>
      </c>
      <c r="AB41" s="138">
        <v>13.596911747315716</v>
      </c>
      <c r="AC41" s="138">
        <v>1.8527874076007575E-2</v>
      </c>
      <c r="AD41" s="138">
        <v>3.4589135252002969</v>
      </c>
      <c r="AE41" s="55"/>
      <c r="AF41" s="147">
        <v>47561.598525767426</v>
      </c>
      <c r="AG41" s="147">
        <v>20346.253153584443</v>
      </c>
      <c r="AH41" s="147">
        <v>25381.009847761921</v>
      </c>
      <c r="AI41" s="147">
        <v>1182.6394241570445</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7.3551488152463887E-2</v>
      </c>
      <c r="F43" s="138">
        <v>7.3551488152463892E-3</v>
      </c>
      <c r="G43" s="138">
        <v>2.3707660461980969E-2</v>
      </c>
      <c r="H43" s="138" t="s">
        <v>444</v>
      </c>
      <c r="I43" s="138">
        <v>1.2135995545156542E-2</v>
      </c>
      <c r="J43" s="138">
        <v>1.5813569952779737E-2</v>
      </c>
      <c r="K43" s="138">
        <v>2.0226659241927573E-2</v>
      </c>
      <c r="L43" s="138">
        <v>6.7961575052876639E-3</v>
      </c>
      <c r="M43" s="138">
        <v>2.9420595260985557E-2</v>
      </c>
      <c r="N43" s="138">
        <v>1.1768238104394221E-2</v>
      </c>
      <c r="O43" s="138">
        <v>2.2065446445739166E-4</v>
      </c>
      <c r="P43" s="138">
        <v>7.35514881524639E-5</v>
      </c>
      <c r="Q43" s="138">
        <v>7.3551488152463881E-4</v>
      </c>
      <c r="R43" s="138">
        <v>9.4145904835153792E-3</v>
      </c>
      <c r="S43" s="138">
        <v>5.2957071469774001E-3</v>
      </c>
      <c r="T43" s="138">
        <v>0.19123386919640609</v>
      </c>
      <c r="U43" s="138">
        <v>7.35514881524639E-5</v>
      </c>
      <c r="V43" s="138">
        <v>5.8841190521971105E-3</v>
      </c>
      <c r="W43" s="138">
        <v>4.4130892891478335E-3</v>
      </c>
      <c r="X43" s="138">
        <v>1.3974782748968138E-3</v>
      </c>
      <c r="Y43" s="138">
        <v>1.1032723222869583E-2</v>
      </c>
      <c r="Z43" s="138">
        <v>1.2503752985918862E-3</v>
      </c>
      <c r="AA43" s="138">
        <v>1.1032723222869584E-3</v>
      </c>
      <c r="AB43" s="138">
        <v>1.4783849118645243E-2</v>
      </c>
      <c r="AC43" s="138">
        <v>1.6181327393542053E-4</v>
      </c>
      <c r="AD43" s="138">
        <v>9.561693459820307E-8</v>
      </c>
      <c r="AE43" s="55"/>
      <c r="AF43" s="147">
        <v>735.51488152463889</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3.5764657335019012</v>
      </c>
      <c r="F44" s="138">
        <v>0.32724221458778152</v>
      </c>
      <c r="G44" s="138">
        <v>2.5469771385716752E-2</v>
      </c>
      <c r="H44" s="138">
        <v>1.209893339831306E-3</v>
      </c>
      <c r="I44" s="138">
        <v>0.1622060435440506</v>
      </c>
      <c r="J44" s="138">
        <v>0.1622060435440506</v>
      </c>
      <c r="K44" s="138">
        <v>0.1622060435440506</v>
      </c>
      <c r="L44" s="138">
        <v>9.0835384384668344E-2</v>
      </c>
      <c r="M44" s="138">
        <v>1.3099237004370219</v>
      </c>
      <c r="N44" s="138" t="s">
        <v>444</v>
      </c>
      <c r="O44" s="138">
        <v>1.5284922682188412E-3</v>
      </c>
      <c r="P44" s="138" t="s">
        <v>444</v>
      </c>
      <c r="Q44" s="138" t="s">
        <v>444</v>
      </c>
      <c r="R44" s="138">
        <v>7.6424613410942064E-3</v>
      </c>
      <c r="S44" s="138">
        <v>0.259843685597203</v>
      </c>
      <c r="T44" s="138">
        <v>1.0699445877531889E-2</v>
      </c>
      <c r="U44" s="138">
        <v>1.5284922682188412E-3</v>
      </c>
      <c r="V44" s="138">
        <v>0.15284922682188412</v>
      </c>
      <c r="W44" s="138" t="s">
        <v>444</v>
      </c>
      <c r="X44" s="138">
        <v>4.5854768046565235E-3</v>
      </c>
      <c r="Y44" s="138">
        <v>7.6424613410942064E-3</v>
      </c>
      <c r="Z44" s="138" t="s">
        <v>444</v>
      </c>
      <c r="AA44" s="138" t="s">
        <v>444</v>
      </c>
      <c r="AB44" s="138">
        <v>1.222793814575073E-2</v>
      </c>
      <c r="AC44" s="138" t="s">
        <v>429</v>
      </c>
      <c r="AD44" s="138" t="s">
        <v>429</v>
      </c>
      <c r="AE44" s="55"/>
      <c r="AF44" s="147">
        <v>6619.6339337217496</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1.7494188917532336</v>
      </c>
      <c r="F45" s="138">
        <v>4.2402812473243193E-2</v>
      </c>
      <c r="G45" s="138">
        <v>3.3823969690756898E-2</v>
      </c>
      <c r="H45" s="138" t="s">
        <v>444</v>
      </c>
      <c r="I45" s="138">
        <v>2.5926291055068697E-2</v>
      </c>
      <c r="J45" s="138">
        <v>2.5926291055068697E-2</v>
      </c>
      <c r="K45" s="138">
        <v>2.5926291055068697E-2</v>
      </c>
      <c r="L45" s="138">
        <v>8.0371502270712956E-3</v>
      </c>
      <c r="M45" s="138">
        <v>9.304388565557363E-2</v>
      </c>
      <c r="N45" s="138">
        <v>3.1499232122980661E-3</v>
      </c>
      <c r="O45" s="138">
        <v>2.423017855613897E-4</v>
      </c>
      <c r="P45" s="138">
        <v>7.2690535668416888E-4</v>
      </c>
      <c r="Q45" s="138">
        <v>9.6920714224555879E-4</v>
      </c>
      <c r="R45" s="138">
        <v>1.2115089278069485E-3</v>
      </c>
      <c r="S45" s="138">
        <v>2.132255712940229E-2</v>
      </c>
      <c r="T45" s="138">
        <v>2.4230178556138966E-2</v>
      </c>
      <c r="U45" s="138">
        <v>2.423017855613897E-3</v>
      </c>
      <c r="V45" s="138">
        <v>2.9076214267366757E-2</v>
      </c>
      <c r="W45" s="138">
        <v>3.1499232122980661E-3</v>
      </c>
      <c r="X45" s="138">
        <v>4.8460357112277941E-5</v>
      </c>
      <c r="Y45" s="138">
        <v>2.423017855613897E-4</v>
      </c>
      <c r="Z45" s="138">
        <v>2.423017855613897E-4</v>
      </c>
      <c r="AA45" s="138">
        <v>2.423017855613897E-5</v>
      </c>
      <c r="AB45" s="138">
        <v>5.5729410679119628E-4</v>
      </c>
      <c r="AC45" s="138">
        <v>1.9384142844911176E-3</v>
      </c>
      <c r="AD45" s="138">
        <v>9.2074678513328083E-4</v>
      </c>
      <c r="AE45" s="55"/>
      <c r="AF45" s="147">
        <v>1049.3668533715481</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1.3230272283766718E-2</v>
      </c>
      <c r="J48" s="138">
        <v>0.1323027228376672</v>
      </c>
      <c r="K48" s="138">
        <v>0.33075680709416805</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2.4497800000000001</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2.8382917463999995</v>
      </c>
      <c r="AL52" s="45" t="s">
        <v>132</v>
      </c>
    </row>
    <row r="53" spans="1:38" s="2" customFormat="1" ht="26.25" customHeight="1" thickBot="1" x14ac:dyDescent="0.3">
      <c r="A53" s="65" t="s">
        <v>119</v>
      </c>
      <c r="B53" s="69" t="s">
        <v>133</v>
      </c>
      <c r="C53" s="71" t="s">
        <v>134</v>
      </c>
      <c r="D53" s="68"/>
      <c r="E53" s="138" t="s">
        <v>428</v>
      </c>
      <c r="F53" s="138">
        <v>2.2169548056172377</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1.1243125347932394</v>
      </c>
      <c r="AL53" s="45" t="s">
        <v>135</v>
      </c>
    </row>
    <row r="54" spans="1:38" s="2" customFormat="1" ht="37.5" customHeight="1" thickBot="1" x14ac:dyDescent="0.3">
      <c r="A54" s="65" t="s">
        <v>119</v>
      </c>
      <c r="B54" s="69" t="s">
        <v>136</v>
      </c>
      <c r="C54" s="71" t="s">
        <v>137</v>
      </c>
      <c r="D54" s="68"/>
      <c r="E54" s="138" t="s">
        <v>428</v>
      </c>
      <c r="F54" s="138">
        <v>0.31664820911255248</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0.26749602221809998</v>
      </c>
      <c r="J57" s="138">
        <v>0.48149283999258002</v>
      </c>
      <c r="K57" s="138">
        <v>0.53499204443619996</v>
      </c>
      <c r="L57" s="138">
        <v>8.0248806665429995E-3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2057.6617093700002</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7.5421956278100008E-3</v>
      </c>
      <c r="J58" s="138">
        <v>5.0281304185400007E-2</v>
      </c>
      <c r="K58" s="138">
        <v>0.10056260837080001</v>
      </c>
      <c r="L58" s="138">
        <v>3.4694099887926005E-5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251.406520927</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0.15068735029411764</v>
      </c>
      <c r="J60" s="138">
        <v>1.2314735029411763</v>
      </c>
      <c r="K60" s="138">
        <v>3.7879819459999999</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62.510708058823525</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5.5286421762714866E-2</v>
      </c>
      <c r="J61" s="138">
        <v>0.55286421762714855</v>
      </c>
      <c r="K61" s="138">
        <v>1.845480186055372</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2405096.8525833595</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2.1786424835294116E-8</v>
      </c>
      <c r="J62" s="138">
        <v>2.1786424835294118E-7</v>
      </c>
      <c r="K62" s="138">
        <v>4.3572849670588237E-7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36.310708058823529</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1.26681967E-2</v>
      </c>
      <c r="X63" s="138">
        <v>9.9468000000000004E-3</v>
      </c>
      <c r="Y63" s="138" t="s">
        <v>428</v>
      </c>
      <c r="Z63" s="138">
        <v>1.6542000000000002E-3</v>
      </c>
      <c r="AA63" s="138" t="s">
        <v>428</v>
      </c>
      <c r="AB63" s="138">
        <v>1.1601E-2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0.153</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5.947908E-3</v>
      </c>
      <c r="J71" s="138">
        <v>4.7583264E-2</v>
      </c>
      <c r="K71" s="138">
        <v>0.14869769999999999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3.8445600000000009E-4</v>
      </c>
      <c r="J73" s="138">
        <v>5.4464600000000008E-4</v>
      </c>
      <c r="K73" s="138">
        <v>6.4076000000000009E-4</v>
      </c>
      <c r="L73" s="138" t="s">
        <v>428</v>
      </c>
      <c r="M73" s="138" t="s">
        <v>428</v>
      </c>
      <c r="N73" s="138">
        <v>1.5174352941176472E-2</v>
      </c>
      <c r="O73" s="138">
        <v>3.931124183006537E-4</v>
      </c>
      <c r="P73" s="138" t="s">
        <v>428</v>
      </c>
      <c r="Q73" s="138">
        <v>6.2809803921568626E-4</v>
      </c>
      <c r="R73" s="138">
        <v>2.30302614379085E-3</v>
      </c>
      <c r="S73" s="138" t="s">
        <v>428</v>
      </c>
      <c r="T73" s="138">
        <v>1.0468300653594773E-3</v>
      </c>
      <c r="U73" s="138" t="s">
        <v>428</v>
      </c>
      <c r="V73" s="138">
        <v>1.0568300653594773E-2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4.0000000000000002E-4</v>
      </c>
      <c r="O80" s="138">
        <v>2.0000000000000001E-4</v>
      </c>
      <c r="P80" s="138" t="s">
        <v>428</v>
      </c>
      <c r="Q80" s="138" t="s">
        <v>428</v>
      </c>
      <c r="R80" s="138" t="s">
        <v>428</v>
      </c>
      <c r="S80" s="138" t="s">
        <v>428</v>
      </c>
      <c r="T80" s="138" t="s">
        <v>428</v>
      </c>
      <c r="U80" s="138" t="s">
        <v>428</v>
      </c>
      <c r="V80" s="138">
        <v>2.2350000000000002E-2</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10.433836699999997</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4614.7</v>
      </c>
      <c r="AL82" s="45" t="s">
        <v>219</v>
      </c>
    </row>
    <row r="83" spans="1:38" s="2" customFormat="1" ht="26.25" customHeight="1" thickBot="1" x14ac:dyDescent="0.3">
      <c r="A83" s="65" t="s">
        <v>53</v>
      </c>
      <c r="B83" s="76" t="s">
        <v>211</v>
      </c>
      <c r="C83" s="77" t="s">
        <v>212</v>
      </c>
      <c r="D83" s="67"/>
      <c r="E83" s="138" t="s">
        <v>444</v>
      </c>
      <c r="F83" s="138">
        <v>2.8799999999999999E-2</v>
      </c>
      <c r="G83" s="138" t="s">
        <v>444</v>
      </c>
      <c r="H83" s="138" t="s">
        <v>428</v>
      </c>
      <c r="I83" s="138">
        <v>0.18</v>
      </c>
      <c r="J83" s="138">
        <v>3.6</v>
      </c>
      <c r="K83" s="138">
        <v>27</v>
      </c>
      <c r="L83" s="138">
        <v>1.026E-2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1.8</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3.1061374601057743</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0.67689459664293161</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1.4715099927020254</v>
      </c>
      <c r="AL86" s="45" t="s">
        <v>219</v>
      </c>
    </row>
    <row r="87" spans="1:38" s="2" customFormat="1" ht="26.25" customHeight="1" thickBot="1" x14ac:dyDescent="0.3">
      <c r="A87" s="65" t="s">
        <v>208</v>
      </c>
      <c r="B87" s="71" t="s">
        <v>220</v>
      </c>
      <c r="C87" s="75" t="s">
        <v>221</v>
      </c>
      <c r="D87" s="67"/>
      <c r="E87" s="138" t="s">
        <v>428</v>
      </c>
      <c r="F87" s="138">
        <v>5.7258467901273188E-2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9.1490007297974615E-2</v>
      </c>
      <c r="AL87" s="45" t="s">
        <v>219</v>
      </c>
    </row>
    <row r="88" spans="1:38" s="2" customFormat="1" ht="26.25" customHeight="1" thickBot="1" x14ac:dyDescent="0.3">
      <c r="A88" s="65" t="s">
        <v>208</v>
      </c>
      <c r="B88" s="71" t="s">
        <v>222</v>
      </c>
      <c r="C88" s="75" t="s">
        <v>223</v>
      </c>
      <c r="D88" s="67"/>
      <c r="E88" s="138" t="s">
        <v>444</v>
      </c>
      <c r="F88" s="138">
        <v>0.77738138906563703</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0.89844059999999981</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1.4297037500000001</v>
      </c>
      <c r="G90" s="138" t="s">
        <v>428</v>
      </c>
      <c r="H90" s="138" t="s">
        <v>428</v>
      </c>
      <c r="I90" s="138">
        <v>2.9520000000000001E-2</v>
      </c>
      <c r="J90" s="138">
        <v>4.428E-2</v>
      </c>
      <c r="K90" s="138">
        <v>5.4120000000000008E-2</v>
      </c>
      <c r="L90" s="138" t="s">
        <v>428</v>
      </c>
      <c r="M90" s="138" t="s">
        <v>428</v>
      </c>
      <c r="N90" s="138">
        <v>2.4261067363767457E-4</v>
      </c>
      <c r="O90" s="138">
        <v>3.3322429873126384E-2</v>
      </c>
      <c r="P90" s="138" t="s">
        <v>430</v>
      </c>
      <c r="Q90" s="138" t="s">
        <v>430</v>
      </c>
      <c r="R90" s="138">
        <v>0.14030496788684782</v>
      </c>
      <c r="S90" s="138">
        <v>5.6852742195816495</v>
      </c>
      <c r="T90" s="138">
        <v>0.23303778259956151</v>
      </c>
      <c r="U90" s="138">
        <v>3.3176278864910903E-2</v>
      </c>
      <c r="V90" s="138">
        <v>3.2898591949301546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49.2</v>
      </c>
      <c r="AL90" s="148" t="s">
        <v>439</v>
      </c>
    </row>
    <row r="91" spans="1:38" s="2" customFormat="1" ht="26.25" customHeight="1" thickBot="1" x14ac:dyDescent="0.3">
      <c r="A91" s="65" t="s">
        <v>208</v>
      </c>
      <c r="B91" s="69" t="s">
        <v>404</v>
      </c>
      <c r="C91" s="71" t="s">
        <v>228</v>
      </c>
      <c r="D91" s="67"/>
      <c r="E91" s="138">
        <v>7.3311472410000009E-3</v>
      </c>
      <c r="F91" s="138">
        <v>1.9685013550399998E-2</v>
      </c>
      <c r="G91" s="138">
        <v>1.1934149100000001E-4</v>
      </c>
      <c r="H91" s="138">
        <v>1.6878678974E-2</v>
      </c>
      <c r="I91" s="138">
        <v>0.11186560769699999</v>
      </c>
      <c r="J91" s="138">
        <v>0.113761635756</v>
      </c>
      <c r="K91" s="138">
        <v>0.1141532497215</v>
      </c>
      <c r="L91" s="138">
        <v>4.3925236848000003E-2</v>
      </c>
      <c r="M91" s="138">
        <v>0.22438259786350001</v>
      </c>
      <c r="N91" s="138">
        <v>3.0981367200000009E-2</v>
      </c>
      <c r="O91" s="138">
        <v>2.2021103658000005E-2</v>
      </c>
      <c r="P91" s="138">
        <v>2.2524718500000006E-6</v>
      </c>
      <c r="Q91" s="138">
        <v>5.2557676500000013E-5</v>
      </c>
      <c r="R91" s="138">
        <v>6.1646598000000006E-4</v>
      </c>
      <c r="S91" s="138">
        <v>3.9508188624000004E-2</v>
      </c>
      <c r="T91" s="138">
        <v>1.2166820712000002E-2</v>
      </c>
      <c r="U91" s="138" t="s">
        <v>444</v>
      </c>
      <c r="V91" s="138">
        <v>2.1255742212000002E-2</v>
      </c>
      <c r="W91" s="138">
        <v>4.0671515600000007E-4</v>
      </c>
      <c r="X91" s="138">
        <v>4.5269238231599998E-3</v>
      </c>
      <c r="Y91" s="138">
        <v>2.2401638201999998E-3</v>
      </c>
      <c r="Z91" s="138">
        <v>2.2401638201999998E-3</v>
      </c>
      <c r="AA91" s="138">
        <v>2.2401638201999998E-3</v>
      </c>
      <c r="AB91" s="138">
        <v>1.124741528376E-2</v>
      </c>
      <c r="AC91" s="138" t="s">
        <v>444</v>
      </c>
      <c r="AD91" s="138" t="s">
        <v>444</v>
      </c>
      <c r="AE91" s="55"/>
      <c r="AF91" s="147" t="s">
        <v>428</v>
      </c>
      <c r="AG91" s="147" t="s">
        <v>428</v>
      </c>
      <c r="AH91" s="147" t="s">
        <v>428</v>
      </c>
      <c r="AI91" s="147" t="s">
        <v>428</v>
      </c>
      <c r="AJ91" s="147" t="s">
        <v>428</v>
      </c>
      <c r="AK91" s="147">
        <v>4067.1515600000002</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22.457259006099999</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6.1394735377741496E-8</v>
      </c>
      <c r="X98" s="138" t="s">
        <v>428</v>
      </c>
      <c r="Y98" s="138" t="s">
        <v>428</v>
      </c>
      <c r="Z98" s="138" t="s">
        <v>428</v>
      </c>
      <c r="AA98" s="138" t="s">
        <v>428</v>
      </c>
      <c r="AB98" s="138" t="s">
        <v>428</v>
      </c>
      <c r="AC98" s="138" t="s">
        <v>428</v>
      </c>
      <c r="AD98" s="138">
        <v>7.3526629194899996E-4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3.9503361384194711E-2</v>
      </c>
      <c r="F99" s="138">
        <v>8.1275987033576005</v>
      </c>
      <c r="G99" s="138" t="s">
        <v>428</v>
      </c>
      <c r="H99" s="138">
        <v>10.967926624073026</v>
      </c>
      <c r="I99" s="138">
        <v>0.20079002614884234</v>
      </c>
      <c r="J99" s="138">
        <v>0.3082102308777252</v>
      </c>
      <c r="K99" s="138">
        <v>0.58556222958815762</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1122.8505</v>
      </c>
      <c r="AL99" s="45" t="s">
        <v>245</v>
      </c>
    </row>
    <row r="100" spans="1:38" s="2" customFormat="1" ht="26.25" customHeight="1" thickBot="1" x14ac:dyDescent="0.3">
      <c r="A100" s="65" t="s">
        <v>243</v>
      </c>
      <c r="B100" s="65" t="s">
        <v>246</v>
      </c>
      <c r="C100" s="66" t="s">
        <v>408</v>
      </c>
      <c r="D100" s="79"/>
      <c r="E100" s="138">
        <v>0.58319986513028133</v>
      </c>
      <c r="F100" s="138">
        <v>25.418381171584834</v>
      </c>
      <c r="G100" s="138" t="s">
        <v>428</v>
      </c>
      <c r="H100" s="138">
        <v>32.451701927100693</v>
      </c>
      <c r="I100" s="138">
        <v>0.43819673777477314</v>
      </c>
      <c r="J100" s="138">
        <v>0.66766005821325936</v>
      </c>
      <c r="K100" s="138">
        <v>1.0467754464383718</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5705.8320000000003</v>
      </c>
      <c r="AL100" s="45" t="s">
        <v>245</v>
      </c>
    </row>
    <row r="101" spans="1:38" s="2" customFormat="1" ht="26.25" customHeight="1" thickBot="1" x14ac:dyDescent="0.3">
      <c r="A101" s="65" t="s">
        <v>243</v>
      </c>
      <c r="B101" s="65" t="s">
        <v>247</v>
      </c>
      <c r="C101" s="66" t="s">
        <v>248</v>
      </c>
      <c r="D101" s="79"/>
      <c r="E101" s="138">
        <v>4.502439092569082E-2</v>
      </c>
      <c r="F101" s="138">
        <v>0.19005434772818672</v>
      </c>
      <c r="G101" s="138" t="s">
        <v>428</v>
      </c>
      <c r="H101" s="138">
        <v>0.89914352232897754</v>
      </c>
      <c r="I101" s="138">
        <v>7.505405951368436E-3</v>
      </c>
      <c r="J101" s="138">
        <v>2.4723690192743075E-2</v>
      </c>
      <c r="K101" s="138">
        <v>6.1809225481857702E-2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4918.4810000000007</v>
      </c>
      <c r="AL101" s="45" t="s">
        <v>245</v>
      </c>
    </row>
    <row r="102" spans="1:38" s="2" customFormat="1" ht="26.25" customHeight="1" thickBot="1" x14ac:dyDescent="0.3">
      <c r="A102" s="65" t="s">
        <v>243</v>
      </c>
      <c r="B102" s="65" t="s">
        <v>249</v>
      </c>
      <c r="C102" s="66" t="s">
        <v>386</v>
      </c>
      <c r="D102" s="79"/>
      <c r="E102" s="138">
        <v>2.2278316803428571E-3</v>
      </c>
      <c r="F102" s="138">
        <v>1.1117169786104828</v>
      </c>
      <c r="G102" s="138" t="s">
        <v>428</v>
      </c>
      <c r="H102" s="138">
        <v>4.4112433678963479</v>
      </c>
      <c r="I102" s="138">
        <v>7.7560000000000007E-3</v>
      </c>
      <c r="J102" s="138">
        <v>0.17541600000000002</v>
      </c>
      <c r="K102" s="138">
        <v>1.1970560000000001</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1510.8</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1.0364832647977902E-3</v>
      </c>
      <c r="F104" s="138">
        <v>1.3819585837772071E-3</v>
      </c>
      <c r="G104" s="138" t="s">
        <v>428</v>
      </c>
      <c r="H104" s="138">
        <v>1.4184467803428712E-2</v>
      </c>
      <c r="I104" s="138">
        <v>1.6021338410958904E-5</v>
      </c>
      <c r="J104" s="138">
        <v>5.2776173589041095E-5</v>
      </c>
      <c r="K104" s="138">
        <v>1.3194043397260274E-4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8.6999999999999993</v>
      </c>
      <c r="AL104" s="45" t="s">
        <v>245</v>
      </c>
    </row>
    <row r="105" spans="1:38" s="2" customFormat="1" ht="26.25" customHeight="1" thickBot="1" x14ac:dyDescent="0.3">
      <c r="A105" s="65" t="s">
        <v>243</v>
      </c>
      <c r="B105" s="65" t="s">
        <v>254</v>
      </c>
      <c r="C105" s="66" t="s">
        <v>255</v>
      </c>
      <c r="D105" s="79"/>
      <c r="E105" s="138">
        <v>3.7040325525882753E-2</v>
      </c>
      <c r="F105" s="138">
        <v>0.18729399426316959</v>
      </c>
      <c r="G105" s="138" t="s">
        <v>428</v>
      </c>
      <c r="H105" s="138">
        <v>0.86780765134846505</v>
      </c>
      <c r="I105" s="138">
        <v>7.0145753424657531E-3</v>
      </c>
      <c r="J105" s="138">
        <v>1.1022904109589041E-2</v>
      </c>
      <c r="K105" s="138">
        <v>2.4049972602739722E-2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101.6</v>
      </c>
      <c r="AL105" s="45" t="s">
        <v>245</v>
      </c>
    </row>
    <row r="106" spans="1:38" s="2" customFormat="1" ht="26.25" customHeight="1" thickBot="1" x14ac:dyDescent="0.3">
      <c r="A106" s="65" t="s">
        <v>243</v>
      </c>
      <c r="B106" s="65" t="s">
        <v>256</v>
      </c>
      <c r="C106" s="66" t="s">
        <v>257</v>
      </c>
      <c r="D106" s="79"/>
      <c r="E106" s="138">
        <v>2.0382784715835614E-3</v>
      </c>
      <c r="F106" s="138">
        <v>8.2429202344922025E-3</v>
      </c>
      <c r="G106" s="138" t="s">
        <v>428</v>
      </c>
      <c r="H106" s="138">
        <v>4.7754268573667304E-2</v>
      </c>
      <c r="I106" s="138">
        <v>4.0438356164383552E-4</v>
      </c>
      <c r="J106" s="138">
        <v>6.4701369863013692E-4</v>
      </c>
      <c r="K106" s="138">
        <v>1.3749041095890409E-3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8.1999999999999993</v>
      </c>
      <c r="AL106" s="45" t="s">
        <v>245</v>
      </c>
    </row>
    <row r="107" spans="1:38" s="2" customFormat="1" ht="26.25" customHeight="1" thickBot="1" x14ac:dyDescent="0.3">
      <c r="A107" s="65" t="s">
        <v>243</v>
      </c>
      <c r="B107" s="65" t="s">
        <v>258</v>
      </c>
      <c r="C107" s="66" t="s">
        <v>379</v>
      </c>
      <c r="D107" s="79"/>
      <c r="E107" s="138">
        <v>3.1507020042765933E-2</v>
      </c>
      <c r="F107" s="138">
        <v>0.46654195500000001</v>
      </c>
      <c r="G107" s="138" t="s">
        <v>428</v>
      </c>
      <c r="H107" s="138">
        <v>0.38424865747808018</v>
      </c>
      <c r="I107" s="138">
        <v>8.4825809999999995E-3</v>
      </c>
      <c r="J107" s="138">
        <v>0.11310108000000001</v>
      </c>
      <c r="K107" s="138">
        <v>0.53723013000000008</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2827.527</v>
      </c>
      <c r="AL107" s="45" t="s">
        <v>245</v>
      </c>
    </row>
    <row r="108" spans="1:38" s="2" customFormat="1" ht="26.25" customHeight="1" thickBot="1" x14ac:dyDescent="0.3">
      <c r="A108" s="65" t="s">
        <v>243</v>
      </c>
      <c r="B108" s="65" t="s">
        <v>259</v>
      </c>
      <c r="C108" s="66" t="s">
        <v>380</v>
      </c>
      <c r="D108" s="79"/>
      <c r="E108" s="138">
        <v>6.9355338704225278E-2</v>
      </c>
      <c r="F108" s="138">
        <v>1.1625455923199997</v>
      </c>
      <c r="G108" s="138" t="s">
        <v>428</v>
      </c>
      <c r="H108" s="138">
        <v>1.4502785327831804</v>
      </c>
      <c r="I108" s="138">
        <v>2.1528622079999997E-2</v>
      </c>
      <c r="J108" s="138">
        <v>0.21528622079999996</v>
      </c>
      <c r="K108" s="138">
        <v>0.43057244159999991</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10764.311039999999</v>
      </c>
      <c r="AL108" s="45" t="s">
        <v>245</v>
      </c>
    </row>
    <row r="109" spans="1:38" s="2" customFormat="1" ht="26.25" customHeight="1" thickBot="1" x14ac:dyDescent="0.3">
      <c r="A109" s="65" t="s">
        <v>243</v>
      </c>
      <c r="B109" s="65" t="s">
        <v>260</v>
      </c>
      <c r="C109" s="66" t="s">
        <v>381</v>
      </c>
      <c r="D109" s="79"/>
      <c r="E109" s="138">
        <v>2.5830070556160004E-2</v>
      </c>
      <c r="F109" s="138">
        <v>0.55004984069999996</v>
      </c>
      <c r="G109" s="138" t="s">
        <v>428</v>
      </c>
      <c r="H109" s="138">
        <v>0.74311126061568011</v>
      </c>
      <c r="I109" s="138">
        <v>2.2496925999999997E-2</v>
      </c>
      <c r="J109" s="138">
        <v>0.123733093</v>
      </c>
      <c r="K109" s="138">
        <v>0.123733093</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1124.8462999999999</v>
      </c>
      <c r="AL109" s="45" t="s">
        <v>245</v>
      </c>
    </row>
    <row r="110" spans="1:38" s="2" customFormat="1" ht="26.25" customHeight="1" thickBot="1" x14ac:dyDescent="0.3">
      <c r="A110" s="65" t="s">
        <v>243</v>
      </c>
      <c r="B110" s="65" t="s">
        <v>261</v>
      </c>
      <c r="C110" s="66" t="s">
        <v>382</v>
      </c>
      <c r="D110" s="79"/>
      <c r="E110" s="138">
        <v>3.8229529416332004E-3</v>
      </c>
      <c r="F110" s="138">
        <v>0.13301680200000002</v>
      </c>
      <c r="G110" s="138" t="s">
        <v>428</v>
      </c>
      <c r="H110" s="138">
        <v>7.9923968751193619E-2</v>
      </c>
      <c r="I110" s="138">
        <v>5.0012119999999997E-3</v>
      </c>
      <c r="J110" s="138">
        <v>3.8831720000000007E-2</v>
      </c>
      <c r="K110" s="138">
        <v>3.8831720000000007E-2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272.01800000000003</v>
      </c>
      <c r="AL110" s="45" t="s">
        <v>245</v>
      </c>
    </row>
    <row r="111" spans="1:38" s="2" customFormat="1" ht="26.25" customHeight="1" thickBot="1" x14ac:dyDescent="0.3">
      <c r="A111" s="65" t="s">
        <v>243</v>
      </c>
      <c r="B111" s="65" t="s">
        <v>262</v>
      </c>
      <c r="C111" s="66" t="s">
        <v>376</v>
      </c>
      <c r="D111" s="79"/>
      <c r="E111" s="138">
        <v>6.3901460783975924E-3</v>
      </c>
      <c r="F111" s="138">
        <v>0.38373849999999998</v>
      </c>
      <c r="G111" s="138" t="s">
        <v>428</v>
      </c>
      <c r="H111" s="138">
        <v>0.22600068922264216</v>
      </c>
      <c r="I111" s="138">
        <v>8.3019999999999991E-4</v>
      </c>
      <c r="J111" s="138">
        <v>1.6010999999999998E-3</v>
      </c>
      <c r="K111" s="138">
        <v>3.5579999999999995E-3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199.16666666666666</v>
      </c>
      <c r="AL111" s="45" t="s">
        <v>245</v>
      </c>
    </row>
    <row r="112" spans="1:38" s="2" customFormat="1" ht="26.25" customHeight="1" thickBot="1" x14ac:dyDescent="0.3">
      <c r="A112" s="65" t="s">
        <v>263</v>
      </c>
      <c r="B112" s="65" t="s">
        <v>264</v>
      </c>
      <c r="C112" s="66" t="s">
        <v>265</v>
      </c>
      <c r="D112" s="67"/>
      <c r="E112" s="138">
        <v>13.583474778411219</v>
      </c>
      <c r="F112" s="138" t="s">
        <v>428</v>
      </c>
      <c r="G112" s="138" t="s">
        <v>428</v>
      </c>
      <c r="H112" s="138">
        <v>13.766693999999999</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353044000</v>
      </c>
      <c r="AL112" s="45" t="s">
        <v>418</v>
      </c>
    </row>
    <row r="113" spans="1:38" s="2" customFormat="1" ht="26.25" customHeight="1" thickBot="1" x14ac:dyDescent="0.3">
      <c r="A113" s="65" t="s">
        <v>263</v>
      </c>
      <c r="B113" s="80" t="s">
        <v>266</v>
      </c>
      <c r="C113" s="81" t="s">
        <v>267</v>
      </c>
      <c r="D113" s="67"/>
      <c r="E113" s="138">
        <v>6.2404897627151747</v>
      </c>
      <c r="F113" s="138" t="s">
        <v>429</v>
      </c>
      <c r="G113" s="138" t="s">
        <v>428</v>
      </c>
      <c r="H113" s="138">
        <v>36.287409223930474</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162194.68904154049</v>
      </c>
      <c r="AL113" s="148" t="s">
        <v>435</v>
      </c>
    </row>
    <row r="114" spans="1:38" s="2" customFormat="1" ht="26.25" customHeight="1" thickBot="1" x14ac:dyDescent="0.3">
      <c r="A114" s="65" t="s">
        <v>263</v>
      </c>
      <c r="B114" s="80" t="s">
        <v>268</v>
      </c>
      <c r="C114" s="81" t="s">
        <v>387</v>
      </c>
      <c r="D114" s="67"/>
      <c r="E114" s="138">
        <v>0.10002809204777163</v>
      </c>
      <c r="F114" s="138" t="s">
        <v>444</v>
      </c>
      <c r="G114" s="138" t="s">
        <v>428</v>
      </c>
      <c r="H114" s="138">
        <v>0.337974</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2599800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9.6222288270599154</v>
      </c>
      <c r="F116" s="138" t="s">
        <v>429</v>
      </c>
      <c r="G116" s="138" t="s">
        <v>428</v>
      </c>
      <c r="H116" s="138">
        <v>11.174164145440773</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250088.45007903609</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4.6233614999999999E-2</v>
      </c>
      <c r="J119" s="138">
        <v>1.1661472500000001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1486.9770000000001</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9.6023999999999988E-3</v>
      </c>
      <c r="J120" s="138">
        <v>6.0014999999999999E-2</v>
      </c>
      <c r="K120" s="138">
        <v>0.24006</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2400.6</v>
      </c>
      <c r="AL120" s="148" t="s">
        <v>434</v>
      </c>
    </row>
    <row r="121" spans="1:38" s="2" customFormat="1" ht="26.25" customHeight="1" thickBot="1" x14ac:dyDescent="0.3">
      <c r="A121" s="65" t="s">
        <v>263</v>
      </c>
      <c r="B121" s="65" t="s">
        <v>279</v>
      </c>
      <c r="C121" s="71" t="s">
        <v>280</v>
      </c>
      <c r="D121" s="68"/>
      <c r="E121" s="138" t="s">
        <v>444</v>
      </c>
      <c r="F121" s="138">
        <v>4.6502248778571609</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2.1723466250000003</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0.29689105243967195</v>
      </c>
      <c r="G125" s="138" t="s">
        <v>428</v>
      </c>
      <c r="H125" s="138" t="s">
        <v>428</v>
      </c>
      <c r="I125" s="138">
        <v>2.5387937519999997E-5</v>
      </c>
      <c r="J125" s="138">
        <v>1.6848358535999998E-4</v>
      </c>
      <c r="K125" s="138">
        <v>3.5620045671999997E-4</v>
      </c>
      <c r="L125" s="138" t="s">
        <v>444</v>
      </c>
      <c r="M125" s="138" t="s">
        <v>428</v>
      </c>
      <c r="N125" s="138" t="s">
        <v>428</v>
      </c>
      <c r="O125" s="138" t="s">
        <v>428</v>
      </c>
      <c r="P125" s="138">
        <v>2.2348369718949684E-2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769.33143999999993</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6.2158559999999995E-2</v>
      </c>
      <c r="I126" s="138" t="s">
        <v>444</v>
      </c>
      <c r="J126" s="138" t="s">
        <v>444</v>
      </c>
      <c r="K126" s="138" t="s">
        <v>444</v>
      </c>
      <c r="L126" s="138" t="s">
        <v>444</v>
      </c>
      <c r="M126" s="138">
        <v>0.14503664000000002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2.6561392000000001E-3</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1.2567149999999999E-2</v>
      </c>
      <c r="F129" s="138">
        <v>0.106893</v>
      </c>
      <c r="G129" s="138">
        <v>6.7891499999999999E-4</v>
      </c>
      <c r="H129" s="138" t="s">
        <v>444</v>
      </c>
      <c r="I129" s="138">
        <v>5.7779999999999999E-5</v>
      </c>
      <c r="J129" s="138">
        <v>1.0111500000000001E-4</v>
      </c>
      <c r="K129" s="138">
        <v>1.4445000000000001E-4</v>
      </c>
      <c r="L129" s="138">
        <v>2.0223000000000001E-6</v>
      </c>
      <c r="M129" s="138">
        <v>1.0111500000000002E-3</v>
      </c>
      <c r="N129" s="138">
        <v>1.87785E-2</v>
      </c>
      <c r="O129" s="138">
        <v>1.4444999999999998E-3</v>
      </c>
      <c r="P129" s="138">
        <v>8.0892000000000008E-4</v>
      </c>
      <c r="Q129" s="138">
        <v>0.64810330609265632</v>
      </c>
      <c r="R129" s="138">
        <v>0.62627644655623438</v>
      </c>
      <c r="S129" s="138">
        <v>0.34553183258275005</v>
      </c>
      <c r="T129" s="138">
        <v>2.0222999999999999E-3</v>
      </c>
      <c r="U129" s="138" t="s">
        <v>430</v>
      </c>
      <c r="V129" s="138" t="s">
        <v>444</v>
      </c>
      <c r="W129" s="138">
        <v>7.9812357780000009E-3</v>
      </c>
      <c r="X129" s="138">
        <v>2.16675E-6</v>
      </c>
      <c r="Y129" s="138">
        <v>9.3892499999999999E-6</v>
      </c>
      <c r="Z129" s="138">
        <v>9.3892499999999999E-6</v>
      </c>
      <c r="AA129" s="138" t="s">
        <v>444</v>
      </c>
      <c r="AB129" s="138">
        <v>2.0945250000000001E-5</v>
      </c>
      <c r="AC129" s="138">
        <v>7.2224999999999998E-3</v>
      </c>
      <c r="AD129" s="138">
        <v>1.1079314999999999E-2</v>
      </c>
      <c r="AE129" s="55"/>
      <c r="AF129" s="147" t="s">
        <v>428</v>
      </c>
      <c r="AG129" s="147" t="s">
        <v>428</v>
      </c>
      <c r="AH129" s="147" t="s">
        <v>428</v>
      </c>
      <c r="AI129" s="147" t="s">
        <v>428</v>
      </c>
      <c r="AJ129" s="147" t="s">
        <v>428</v>
      </c>
      <c r="AK129" s="147">
        <v>14.445</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3.3668249999999999E-3</v>
      </c>
      <c r="F133" s="138">
        <v>5.3052999999999995E-5</v>
      </c>
      <c r="G133" s="138">
        <v>4.6115300000000001E-4</v>
      </c>
      <c r="H133" s="138" t="s">
        <v>444</v>
      </c>
      <c r="I133" s="138">
        <v>1.4161070000000002E-4</v>
      </c>
      <c r="J133" s="138">
        <v>1.4161070000000002E-4</v>
      </c>
      <c r="K133" s="138">
        <v>1.5736335999999999E-4</v>
      </c>
      <c r="L133" s="138" t="s">
        <v>444</v>
      </c>
      <c r="M133" s="138">
        <v>5.7134000000000004E-4</v>
      </c>
      <c r="N133" s="138">
        <v>1.2255242999999999E-4</v>
      </c>
      <c r="O133" s="138">
        <v>2.0527429999999998E-5</v>
      </c>
      <c r="P133" s="138">
        <v>6.0806900000000006E-3</v>
      </c>
      <c r="Q133" s="138">
        <v>5.5542409999999999E-5</v>
      </c>
      <c r="R133" s="138">
        <v>5.5338360000000003E-5</v>
      </c>
      <c r="S133" s="138">
        <v>5.0726829999999999E-5</v>
      </c>
      <c r="T133" s="138">
        <v>7.0723730000000004E-5</v>
      </c>
      <c r="U133" s="138">
        <v>8.0722180000000003E-5</v>
      </c>
      <c r="V133" s="138">
        <v>6.5344972000000001E-4</v>
      </c>
      <c r="W133" s="138">
        <v>1.1018699999999999E-4</v>
      </c>
      <c r="X133" s="138">
        <v>5.3869199999999995E-8</v>
      </c>
      <c r="Y133" s="138">
        <v>2.9424009999999999E-8</v>
      </c>
      <c r="Z133" s="138">
        <v>2.6281640000000001E-8</v>
      </c>
      <c r="AA133" s="138">
        <v>2.8526190000000001E-8</v>
      </c>
      <c r="AB133" s="138">
        <v>1.3810104000000001E-7</v>
      </c>
      <c r="AC133" s="138">
        <v>6.1215E-4</v>
      </c>
      <c r="AD133" s="138">
        <v>1.6732100000000001E-3</v>
      </c>
      <c r="AE133" s="55"/>
      <c r="AF133" s="147" t="s">
        <v>428</v>
      </c>
      <c r="AG133" s="147" t="s">
        <v>428</v>
      </c>
      <c r="AH133" s="147" t="s">
        <v>428</v>
      </c>
      <c r="AI133" s="147" t="s">
        <v>428</v>
      </c>
      <c r="AJ133" s="147" t="s">
        <v>428</v>
      </c>
      <c r="AK133" s="147">
        <v>4081</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0.28270079999999981</v>
      </c>
      <c r="X135" s="138">
        <v>8.4339071999999963E-5</v>
      </c>
      <c r="Y135" s="138">
        <v>3.8164607999999976E-4</v>
      </c>
      <c r="Z135" s="138">
        <v>3.8164607999999976E-4</v>
      </c>
      <c r="AA135" s="138" t="s">
        <v>444</v>
      </c>
      <c r="AB135" s="138">
        <v>8.4763123199999946E-4</v>
      </c>
      <c r="AC135" s="138" t="s">
        <v>444</v>
      </c>
      <c r="AD135" s="138">
        <v>0.48059135999999969</v>
      </c>
      <c r="AE135" s="55"/>
      <c r="AF135" s="147" t="s">
        <v>428</v>
      </c>
      <c r="AG135" s="147" t="s">
        <v>428</v>
      </c>
      <c r="AH135" s="147" t="s">
        <v>428</v>
      </c>
      <c r="AI135" s="147" t="s">
        <v>428</v>
      </c>
      <c r="AJ135" s="147" t="s">
        <v>428</v>
      </c>
      <c r="AK135" s="147">
        <v>0.9423359999999994</v>
      </c>
      <c r="AL135" s="148" t="s">
        <v>432</v>
      </c>
    </row>
    <row r="136" spans="1:38" s="2" customFormat="1" ht="26.25" customHeight="1" thickBot="1" x14ac:dyDescent="0.3">
      <c r="A136" s="65" t="s">
        <v>288</v>
      </c>
      <c r="B136" s="65" t="s">
        <v>313</v>
      </c>
      <c r="C136" s="66" t="s">
        <v>314</v>
      </c>
      <c r="D136" s="67"/>
      <c r="E136" s="138" t="s">
        <v>428</v>
      </c>
      <c r="F136" s="138">
        <v>4.8532662269999988E-3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0.21064756000000004</v>
      </c>
      <c r="J139" s="138">
        <v>0.21064756000000004</v>
      </c>
      <c r="K139" s="138">
        <v>0.21064756000000004</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2.6647637085224258</v>
      </c>
      <c r="X139" s="138">
        <v>1.331060533507622E-2</v>
      </c>
      <c r="Y139" s="138">
        <v>1.5766996670848337E-2</v>
      </c>
      <c r="Z139" s="138">
        <v>5.6193128977516946E-3</v>
      </c>
      <c r="AA139" s="138">
        <v>9.1886245905805329E-4</v>
      </c>
      <c r="AB139" s="138">
        <v>3.5615777362734309E-2</v>
      </c>
      <c r="AC139" s="138" t="s">
        <v>444</v>
      </c>
      <c r="AD139" s="138">
        <v>3.0870858452610106</v>
      </c>
      <c r="AE139" s="55"/>
      <c r="AF139" s="147" t="s">
        <v>428</v>
      </c>
      <c r="AG139" s="147" t="s">
        <v>428</v>
      </c>
      <c r="AH139" s="147" t="s">
        <v>428</v>
      </c>
      <c r="AI139" s="147" t="s">
        <v>428</v>
      </c>
      <c r="AJ139" s="147" t="s">
        <v>428</v>
      </c>
      <c r="AK139" s="147">
        <v>2.0129999999999999</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109.50166712949401</v>
      </c>
      <c r="F141" s="19">
        <f t="shared" ref="F141:AD141" si="0">SUM(F14:F140)</f>
        <v>113.29232005170989</v>
      </c>
      <c r="G141" s="19">
        <f t="shared" si="0"/>
        <v>24.117141418182158</v>
      </c>
      <c r="H141" s="19">
        <f t="shared" si="0"/>
        <v>115.49425100785979</v>
      </c>
      <c r="I141" s="19">
        <f t="shared" si="0"/>
        <v>14.307172611544074</v>
      </c>
      <c r="J141" s="19">
        <f t="shared" si="0"/>
        <v>23.0542568901508</v>
      </c>
      <c r="K141" s="19">
        <f t="shared" si="0"/>
        <v>53.927347384783538</v>
      </c>
      <c r="L141" s="19">
        <f t="shared" si="0"/>
        <v>2.3744847692531614</v>
      </c>
      <c r="M141" s="19">
        <f t="shared" si="0"/>
        <v>198.2591792751461</v>
      </c>
      <c r="N141" s="19">
        <f t="shared" si="0"/>
        <v>8.490846924707327</v>
      </c>
      <c r="O141" s="19">
        <f t="shared" si="0"/>
        <v>0.28766071503965962</v>
      </c>
      <c r="P141" s="19">
        <f t="shared" si="0"/>
        <v>0.37380492712908542</v>
      </c>
      <c r="Q141" s="19">
        <f t="shared" si="0"/>
        <v>1.4550053020892482</v>
      </c>
      <c r="R141" s="19">
        <f>SUM(R14:R140)</f>
        <v>3.574413862495561</v>
      </c>
      <c r="S141" s="19">
        <f t="shared" si="0"/>
        <v>43.273873208350359</v>
      </c>
      <c r="T141" s="19">
        <f t="shared" si="0"/>
        <v>6.6954245981703355</v>
      </c>
      <c r="U141" s="19">
        <f t="shared" si="0"/>
        <v>4.4667321829701745</v>
      </c>
      <c r="V141" s="19">
        <f t="shared" si="0"/>
        <v>25.885325961805947</v>
      </c>
      <c r="W141" s="19">
        <f t="shared" si="0"/>
        <v>21.072513369023135</v>
      </c>
      <c r="X141" s="19">
        <f t="shared" si="0"/>
        <v>3.6596477290164513</v>
      </c>
      <c r="Y141" s="19">
        <f t="shared" si="0"/>
        <v>6.0796116809980276</v>
      </c>
      <c r="Z141" s="19">
        <f t="shared" si="0"/>
        <v>2.6665863991652166</v>
      </c>
      <c r="AA141" s="19">
        <f t="shared" si="0"/>
        <v>2.1582642635519096</v>
      </c>
      <c r="AB141" s="19">
        <f t="shared" si="0"/>
        <v>14.564110072731609</v>
      </c>
      <c r="AC141" s="19">
        <f t="shared" si="0"/>
        <v>2.6618602149544417</v>
      </c>
      <c r="AD141" s="19">
        <f t="shared" si="0"/>
        <v>7.4572609593152315</v>
      </c>
      <c r="AE141" s="56"/>
      <c r="AF141" s="145">
        <f>SUM(AF14:AF140)</f>
        <v>243813.47426986974</v>
      </c>
      <c r="AG141" s="145">
        <f t="shared" ref="AG141:AI141" si="1">SUM(AG14:AG140)</f>
        <v>86365.620421358763</v>
      </c>
      <c r="AH141" s="145">
        <f t="shared" si="1"/>
        <v>163781.55930822986</v>
      </c>
      <c r="AI141" s="145">
        <f t="shared" si="1"/>
        <v>13133.03552109641</v>
      </c>
      <c r="AJ141" s="145">
        <f>IF(SUM(AJ14:AJ140)=0, "NA",SUM(AJ14:AJ140))</f>
        <v>2569.7761959737154</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11.182633552796036</v>
      </c>
      <c r="F143" s="139">
        <v>3.4554389565250418</v>
      </c>
      <c r="G143" s="139">
        <v>1.703083396252314E-2</v>
      </c>
      <c r="H143" s="139">
        <v>1.0125982419172854</v>
      </c>
      <c r="I143" s="139">
        <v>0.45423031343673359</v>
      </c>
      <c r="J143" s="139">
        <v>0.45423031343673326</v>
      </c>
      <c r="K143" s="139">
        <v>0.45423031343673359</v>
      </c>
      <c r="L143" s="139">
        <v>0.37015861702243069</v>
      </c>
      <c r="M143" s="139">
        <v>56.030710606379628</v>
      </c>
      <c r="N143" s="139">
        <v>3.1093835206207093E-2</v>
      </c>
      <c r="O143" s="139">
        <v>2.7021756514034701E-4</v>
      </c>
      <c r="P143" s="139">
        <v>1.4248053101412894E-2</v>
      </c>
      <c r="Q143" s="139">
        <v>4.2527505985298327E-4</v>
      </c>
      <c r="R143" s="139">
        <v>1.4037646565383029E-2</v>
      </c>
      <c r="S143" s="139">
        <v>9.7305095377284347E-3</v>
      </c>
      <c r="T143" s="139">
        <v>2.8082713169770568E-3</v>
      </c>
      <c r="U143" s="139">
        <v>3.1011498942527192E-4</v>
      </c>
      <c r="V143" s="139">
        <v>5.2365895983717659E-2</v>
      </c>
      <c r="W143" s="139">
        <v>0.96465599999999996</v>
      </c>
      <c r="X143" s="139">
        <v>3.3761184342599997E-2</v>
      </c>
      <c r="Y143" s="139">
        <v>3.7868396067100005E-2</v>
      </c>
      <c r="Z143" s="139">
        <v>2.9240204146300002E-2</v>
      </c>
      <c r="AA143" s="139">
        <v>3.3355850152800001E-2</v>
      </c>
      <c r="AB143" s="139">
        <v>0.1342256347088</v>
      </c>
      <c r="AC143" s="139">
        <v>9.6465530000000002E-4</v>
      </c>
      <c r="AD143" s="139">
        <v>1.9294320000000001E-4</v>
      </c>
      <c r="AE143" s="58"/>
      <c r="AF143" s="144">
        <v>85245.224053890124</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6.6301977348014969</v>
      </c>
      <c r="F144" s="139">
        <v>0.39272730263420463</v>
      </c>
      <c r="G144" s="139">
        <v>6.7907611425440219E-3</v>
      </c>
      <c r="H144" s="139">
        <v>9.027707999745057E-3</v>
      </c>
      <c r="I144" s="139">
        <v>0.32916537177704647</v>
      </c>
      <c r="J144" s="139">
        <v>0.32916537177704641</v>
      </c>
      <c r="K144" s="139">
        <v>0.32916537177704641</v>
      </c>
      <c r="L144" s="139">
        <v>0.27477543129901905</v>
      </c>
      <c r="M144" s="139">
        <v>2.0373620962475334</v>
      </c>
      <c r="N144" s="139">
        <v>2.7572089885077752E-4</v>
      </c>
      <c r="O144" s="139">
        <v>2.5732326070708303E-5</v>
      </c>
      <c r="P144" s="139">
        <v>2.7136084469784687E-3</v>
      </c>
      <c r="Q144" s="139">
        <v>5.1352507209283707E-5</v>
      </c>
      <c r="R144" s="139">
        <v>4.3434312858195972E-3</v>
      </c>
      <c r="S144" s="139">
        <v>2.9129626494804267E-3</v>
      </c>
      <c r="T144" s="139">
        <v>1.0461147826482674E-4</v>
      </c>
      <c r="U144" s="139">
        <v>5.1240362277150801E-5</v>
      </c>
      <c r="V144" s="139">
        <v>9.2199008619231557E-3</v>
      </c>
      <c r="W144" s="139">
        <v>0.38316509999999998</v>
      </c>
      <c r="X144" s="139">
        <v>1.30358217056E-2</v>
      </c>
      <c r="Y144" s="139">
        <v>1.4609139201700001E-2</v>
      </c>
      <c r="Z144" s="139">
        <v>1.1462243221800001E-2</v>
      </c>
      <c r="AA144" s="139">
        <v>1.2138048627100001E-2</v>
      </c>
      <c r="AB144" s="139">
        <v>5.1245252756199997E-2</v>
      </c>
      <c r="AC144" s="139">
        <v>3.8316529999999998E-4</v>
      </c>
      <c r="AD144" s="139">
        <v>7.6662999999999994E-5</v>
      </c>
      <c r="AE144" s="58"/>
      <c r="AF144" s="144">
        <v>22032.248104310042</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19.293754023957291</v>
      </c>
      <c r="F145" s="139">
        <v>0.54373985314318163</v>
      </c>
      <c r="G145" s="139">
        <v>1.0544732119271229E-2</v>
      </c>
      <c r="H145" s="139">
        <v>1.44845006186248E-2</v>
      </c>
      <c r="I145" s="139">
        <v>0.31167863899257375</v>
      </c>
      <c r="J145" s="139">
        <v>0.31167863899257386</v>
      </c>
      <c r="K145" s="139">
        <v>0.31167863899257398</v>
      </c>
      <c r="L145" s="139">
        <v>0.21366094880796907</v>
      </c>
      <c r="M145" s="139">
        <v>4.2574644021649855</v>
      </c>
      <c r="N145" s="139">
        <v>3.8740071431167425E-4</v>
      </c>
      <c r="O145" s="139">
        <v>3.9681678835145514E-5</v>
      </c>
      <c r="P145" s="139">
        <v>4.2037332721381188E-3</v>
      </c>
      <c r="Q145" s="139">
        <v>7.9343160195192576E-5</v>
      </c>
      <c r="R145" s="139">
        <v>6.7402907013724674E-3</v>
      </c>
      <c r="S145" s="139">
        <v>4.5200152492635729E-3</v>
      </c>
      <c r="T145" s="139">
        <v>1.5902967746705873E-4</v>
      </c>
      <c r="U145" s="139">
        <v>7.9322962720094139E-5</v>
      </c>
      <c r="V145" s="139">
        <v>1.4277527365363992E-2</v>
      </c>
      <c r="W145" s="139">
        <v>0.21698010000000001</v>
      </c>
      <c r="X145" s="139">
        <v>3.3201468959999998E-3</v>
      </c>
      <c r="Y145" s="139">
        <v>2.0105333981699999E-2</v>
      </c>
      <c r="Z145" s="139">
        <v>2.2466327329900001E-2</v>
      </c>
      <c r="AA145" s="139">
        <v>5.1646729493000001E-3</v>
      </c>
      <c r="AB145" s="139">
        <v>5.1056481156900001E-2</v>
      </c>
      <c r="AC145" s="139">
        <v>2.0114190000000001E-4</v>
      </c>
      <c r="AD145" s="139">
        <v>4.0589700000000002E-5</v>
      </c>
      <c r="AE145" s="58"/>
      <c r="AF145" s="144">
        <v>34171.788325966285</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2.6271706230685629E-2</v>
      </c>
      <c r="F146" s="139">
        <v>0.16143064483142952</v>
      </c>
      <c r="G146" s="139">
        <v>2.4257748020379001E-5</v>
      </c>
      <c r="H146" s="139">
        <v>2.4721574975730882E-4</v>
      </c>
      <c r="I146" s="139">
        <v>3.9897402291974122E-3</v>
      </c>
      <c r="J146" s="139">
        <v>3.9897402291974131E-3</v>
      </c>
      <c r="K146" s="139">
        <v>3.9897402291974131E-3</v>
      </c>
      <c r="L146" s="139">
        <v>5.7765434423937792E-4</v>
      </c>
      <c r="M146" s="139">
        <v>1.0296295653062892</v>
      </c>
      <c r="N146" s="139">
        <v>1.1654826777969101E-4</v>
      </c>
      <c r="O146" s="139">
        <v>6.9240857340863797E-5</v>
      </c>
      <c r="P146" s="139">
        <v>3.7861469985873951E-5</v>
      </c>
      <c r="Q146" s="139">
        <v>1.3055679305473783E-6</v>
      </c>
      <c r="R146" s="139">
        <v>3.1529262641727965E-4</v>
      </c>
      <c r="S146" s="139">
        <v>1.1684546774341572E-2</v>
      </c>
      <c r="T146" s="139">
        <v>4.8815289939663285E-4</v>
      </c>
      <c r="U146" s="139">
        <v>6.8940986820159835E-5</v>
      </c>
      <c r="V146" s="139">
        <v>6.893697893405955E-3</v>
      </c>
      <c r="W146" s="139">
        <v>2.8263999999999997E-3</v>
      </c>
      <c r="X146" s="139">
        <v>4.1353540799999999E-5</v>
      </c>
      <c r="Y146" s="139">
        <v>5.5553886500000003E-5</v>
      </c>
      <c r="Z146" s="139">
        <v>3.1209152400000001E-5</v>
      </c>
      <c r="AA146" s="139">
        <v>6.2219813600000002E-5</v>
      </c>
      <c r="AB146" s="139">
        <v>1.9033639330000001E-4</v>
      </c>
      <c r="AC146" s="139">
        <v>2.8265E-6</v>
      </c>
      <c r="AD146" s="139">
        <v>1.2349E-6</v>
      </c>
      <c r="AE146" s="58"/>
      <c r="AF146" s="144">
        <v>192.83551937502392</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2.2123854343128033</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0.553287112165469</v>
      </c>
      <c r="J148" s="139">
        <v>1.0681690395949008</v>
      </c>
      <c r="K148" s="139">
        <v>1.364268996682011</v>
      </c>
      <c r="L148" s="139">
        <v>0.12537734144701987</v>
      </c>
      <c r="M148" s="139" t="s">
        <v>428</v>
      </c>
      <c r="N148" s="139">
        <v>4.1129709612824916</v>
      </c>
      <c r="O148" s="139">
        <v>1.8038525484581219E-2</v>
      </c>
      <c r="P148" s="139">
        <v>0</v>
      </c>
      <c r="Q148" s="139">
        <v>4.7026345263730396E-2</v>
      </c>
      <c r="R148" s="139">
        <v>1.5348448595810298</v>
      </c>
      <c r="S148" s="139">
        <v>33.696630297770277</v>
      </c>
      <c r="T148" s="139">
        <v>0.23594540698792307</v>
      </c>
      <c r="U148" s="139">
        <v>2.7285379933640223E-2</v>
      </c>
      <c r="V148" s="139">
        <v>10.957798591990462</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0.25685337063323799</v>
      </c>
      <c r="J149" s="139">
        <v>0.47565439006155152</v>
      </c>
      <c r="K149" s="139">
        <v>0.95130878012310305</v>
      </c>
      <c r="L149" s="139">
        <v>1.0083873069304894E-2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106.61906233232648</v>
      </c>
      <c r="F152" s="13">
        <f t="shared" ref="F152:AD152" si="2">SUM(F$141, F$151, IF(AND(ISNUMBER(SEARCH($B$4,"AT|BE|CH|GB|IE|LT|LU|NL")),SUM(F$143:F$149)&gt;0),SUM(F$143:F$149)-SUM(F$27:F$33),0))</f>
        <v>110.97013510369902</v>
      </c>
      <c r="G152" s="13">
        <f t="shared" si="2"/>
        <v>24.114792196883617</v>
      </c>
      <c r="H152" s="13">
        <f t="shared" si="2"/>
        <v>115.48679589277738</v>
      </c>
      <c r="I152" s="13">
        <f t="shared" si="2"/>
        <v>14.171760972099914</v>
      </c>
      <c r="J152" s="13">
        <f t="shared" si="2"/>
        <v>22.876723678481635</v>
      </c>
      <c r="K152" s="13">
        <f t="shared" si="2"/>
        <v>53.704916581919086</v>
      </c>
      <c r="L152" s="13">
        <f t="shared" si="2"/>
        <v>2.2958187936714669</v>
      </c>
      <c r="M152" s="13">
        <f t="shared" si="2"/>
        <v>197.44055195663356</v>
      </c>
      <c r="N152" s="13">
        <f t="shared" si="2"/>
        <v>8.2575270174200419</v>
      </c>
      <c r="O152" s="13">
        <f t="shared" si="2"/>
        <v>0.28662960374532587</v>
      </c>
      <c r="P152" s="13">
        <f t="shared" si="2"/>
        <v>0.37283928273781658</v>
      </c>
      <c r="Q152" s="13">
        <f t="shared" si="2"/>
        <v>1.4523216506507468</v>
      </c>
      <c r="R152" s="13">
        <f t="shared" si="2"/>
        <v>3.4858942923696419</v>
      </c>
      <c r="S152" s="13">
        <f t="shared" si="2"/>
        <v>41.362572192494127</v>
      </c>
      <c r="T152" s="13">
        <f t="shared" si="2"/>
        <v>6.682010428124058</v>
      </c>
      <c r="U152" s="13">
        <f t="shared" si="2"/>
        <v>4.4651727511051549</v>
      </c>
      <c r="V152" s="13">
        <f t="shared" si="2"/>
        <v>25.263045699712301</v>
      </c>
      <c r="W152" s="13">
        <f t="shared" si="2"/>
        <v>20.963045269023134</v>
      </c>
      <c r="X152" s="13">
        <f t="shared" si="2"/>
        <v>3.6560077169629515</v>
      </c>
      <c r="Y152" s="13">
        <f t="shared" si="2"/>
        <v>6.0741698849299279</v>
      </c>
      <c r="Z152" s="13">
        <f t="shared" si="2"/>
        <v>2.6617622213040164</v>
      </c>
      <c r="AA152" s="13">
        <f t="shared" si="2"/>
        <v>2.1546952438733098</v>
      </c>
      <c r="AB152" s="13">
        <f t="shared" si="2"/>
        <v>14.546635067070209</v>
      </c>
      <c r="AC152" s="13">
        <f t="shared" si="2"/>
        <v>2.6617520588544417</v>
      </c>
      <c r="AD152" s="13">
        <f t="shared" si="2"/>
        <v>7.4572392928152311</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v>-47.073968876587756</v>
      </c>
      <c r="F153" s="140">
        <v>-59.588493139476455</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59.54509345573873</v>
      </c>
      <c r="F154" s="13">
        <f>SUM(F$141, F$153, -1 * IF(OR($B$6=2005,$B$6&gt;=2020),SUM(F$99:F$122),0), IF(AND(ISNUMBER(SEARCH($B$4,"AT|BE|CH|GB|IE|LT|LU|NL")),SUM(F$143:F$149)&gt;0),SUM(F$143:F$149)-SUM(F$27:F$33),0))</f>
        <v>51.381641964222567</v>
      </c>
      <c r="G154" s="13">
        <f>SUM(G$141, G$153, IF(AND(ISNUMBER(SEARCH($B$4,"AT|BE|CH|GB|IE|LT|LU|NL")),SUM(G$143:G$149)&gt;0),SUM(G$143:G$149)-SUM(G$27:G$33),0))</f>
        <v>24.114792196883617</v>
      </c>
      <c r="H154" s="13">
        <f>SUM(H$141, H$153, IF(AND(ISNUMBER(SEARCH($B$4,"AT|BE|CH|GB|IE|LT|LU|NL")),SUM(H$143:H$149)&gt;0),SUM(H$143:H$149)-SUM(H$27:H$33),0))</f>
        <v>115.48679589277738</v>
      </c>
      <c r="I154" s="13">
        <f t="shared" ref="I154:AD154" si="3">SUM(I$141, I$153, IF(AND(ISNUMBER(SEARCH($B$4,"AT|BE|CH|GB|IE|LT|LU|NL")),SUM(I$143:I$149)&gt;0),SUM(I$143:I$149)-SUM(I$27:I$33),0))</f>
        <v>14.171760972099914</v>
      </c>
      <c r="J154" s="13">
        <f t="shared" si="3"/>
        <v>22.876723678481635</v>
      </c>
      <c r="K154" s="13">
        <f t="shared" si="3"/>
        <v>53.704916581919086</v>
      </c>
      <c r="L154" s="13">
        <f t="shared" si="3"/>
        <v>2.2958187936714669</v>
      </c>
      <c r="M154" s="13">
        <f t="shared" si="3"/>
        <v>197.44055195663356</v>
      </c>
      <c r="N154" s="13">
        <f t="shared" si="3"/>
        <v>8.2575270174200419</v>
      </c>
      <c r="O154" s="13">
        <f t="shared" si="3"/>
        <v>0.28662960374532587</v>
      </c>
      <c r="P154" s="13">
        <f t="shared" si="3"/>
        <v>0.37283928273781658</v>
      </c>
      <c r="Q154" s="13">
        <f t="shared" si="3"/>
        <v>1.4523216506507468</v>
      </c>
      <c r="R154" s="13">
        <f t="shared" si="3"/>
        <v>3.4858942923696419</v>
      </c>
      <c r="S154" s="13">
        <f t="shared" si="3"/>
        <v>41.362572192494127</v>
      </c>
      <c r="T154" s="13">
        <f t="shared" si="3"/>
        <v>6.682010428124058</v>
      </c>
      <c r="U154" s="13">
        <f t="shared" si="3"/>
        <v>4.4651727511051549</v>
      </c>
      <c r="V154" s="13">
        <f t="shared" si="3"/>
        <v>25.263045699712301</v>
      </c>
      <c r="W154" s="13">
        <f t="shared" si="3"/>
        <v>20.963045269023134</v>
      </c>
      <c r="X154" s="13">
        <f t="shared" si="3"/>
        <v>3.6560077169629515</v>
      </c>
      <c r="Y154" s="13">
        <f t="shared" si="3"/>
        <v>6.0741698849299279</v>
      </c>
      <c r="Z154" s="13">
        <f t="shared" si="3"/>
        <v>2.6617622213040164</v>
      </c>
      <c r="AA154" s="13">
        <f t="shared" si="3"/>
        <v>2.1546952438733098</v>
      </c>
      <c r="AB154" s="13">
        <f t="shared" si="3"/>
        <v>14.546635067070209</v>
      </c>
      <c r="AC154" s="13">
        <f t="shared" si="3"/>
        <v>2.6617520588544417</v>
      </c>
      <c r="AD154" s="13">
        <f t="shared" si="3"/>
        <v>7.4572392928152311</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7.6950145212351488</v>
      </c>
      <c r="F157" s="141">
        <v>0.2780841963649105</v>
      </c>
      <c r="G157" s="141">
        <v>0.47053825492206175</v>
      </c>
      <c r="H157" s="141" t="s">
        <v>444</v>
      </c>
      <c r="I157" s="141">
        <v>8.2172941500026339E-2</v>
      </c>
      <c r="J157" s="141">
        <v>8.2172941500026339E-2</v>
      </c>
      <c r="K157" s="141">
        <v>8.2172941500026339E-2</v>
      </c>
      <c r="L157" s="141">
        <v>3.9443011920012643E-2</v>
      </c>
      <c r="M157" s="141">
        <v>2.2314240341948892</v>
      </c>
      <c r="N157" s="141">
        <v>1.9762412781449221E-3</v>
      </c>
      <c r="O157" s="141">
        <v>1.4821809586086917E-4</v>
      </c>
      <c r="P157" s="141">
        <v>2.9643619172173828E-3</v>
      </c>
      <c r="Q157" s="141">
        <v>7.4109047930434569E-4</v>
      </c>
      <c r="R157" s="141">
        <v>4.9406031953623053E-3</v>
      </c>
      <c r="S157" s="141">
        <v>5.4346635148985363E-3</v>
      </c>
      <c r="T157" s="141">
        <v>1.9762412781449223E-4</v>
      </c>
      <c r="U157" s="141">
        <v>2.7173317574492682E-3</v>
      </c>
      <c r="V157" s="141">
        <v>0.71638746332753422</v>
      </c>
      <c r="W157" s="141" t="s">
        <v>444</v>
      </c>
      <c r="X157" s="141" t="s">
        <v>444</v>
      </c>
      <c r="Y157" s="141" t="s">
        <v>444</v>
      </c>
      <c r="Z157" s="141" t="s">
        <v>444</v>
      </c>
      <c r="AA157" s="141" t="s">
        <v>444</v>
      </c>
      <c r="AB157" s="141" t="s">
        <v>444</v>
      </c>
      <c r="AC157" s="141" t="s">
        <v>444</v>
      </c>
      <c r="AD157" s="141" t="s">
        <v>444</v>
      </c>
      <c r="AE157" s="58"/>
      <c r="AF157" s="142">
        <v>24703.015976811526</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4.5891166087213532E-2</v>
      </c>
      <c r="F158" s="141">
        <v>2.8026040650697128E-3</v>
      </c>
      <c r="G158" s="141">
        <v>2.7170862796530005E-3</v>
      </c>
      <c r="H158" s="141" t="s">
        <v>444</v>
      </c>
      <c r="I158" s="141">
        <v>2.6157613143875161E-4</v>
      </c>
      <c r="J158" s="141">
        <v>2.6157613143875161E-4</v>
      </c>
      <c r="K158" s="141">
        <v>2.6157613143875161E-4</v>
      </c>
      <c r="L158" s="141">
        <v>1.2555654309060076E-4</v>
      </c>
      <c r="M158" s="141">
        <v>9.0946255528387435E-2</v>
      </c>
      <c r="N158" s="141">
        <v>1.1433770063563363E-5</v>
      </c>
      <c r="O158" s="141">
        <v>8.5753275476725225E-7</v>
      </c>
      <c r="P158" s="141">
        <v>1.7150655095345042E-5</v>
      </c>
      <c r="Q158" s="141">
        <v>4.2876637738362606E-6</v>
      </c>
      <c r="R158" s="141">
        <v>2.8584425158908411E-5</v>
      </c>
      <c r="S158" s="141">
        <v>3.1442867674799253E-5</v>
      </c>
      <c r="T158" s="141">
        <v>1.1433770063563363E-6</v>
      </c>
      <c r="U158" s="141">
        <v>1.5721433837399627E-5</v>
      </c>
      <c r="V158" s="141">
        <v>4.1447416480417188E-3</v>
      </c>
      <c r="W158" s="141" t="s">
        <v>444</v>
      </c>
      <c r="X158" s="141" t="s">
        <v>444</v>
      </c>
      <c r="Y158" s="141" t="s">
        <v>444</v>
      </c>
      <c r="Z158" s="141" t="s">
        <v>444</v>
      </c>
      <c r="AA158" s="141" t="s">
        <v>444</v>
      </c>
      <c r="AB158" s="141" t="s">
        <v>444</v>
      </c>
      <c r="AC158" s="141" t="s">
        <v>444</v>
      </c>
      <c r="AD158" s="141" t="s">
        <v>444</v>
      </c>
      <c r="AE158" s="58"/>
      <c r="AF158" s="143">
        <v>142.92212579454204</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6.6615170599988263</v>
      </c>
      <c r="F159" s="141">
        <v>0.2429702949336966</v>
      </c>
      <c r="G159" s="141">
        <v>0.62076530168827815</v>
      </c>
      <c r="H159" s="141" t="s">
        <v>444</v>
      </c>
      <c r="I159" s="141">
        <v>0.10382657520015204</v>
      </c>
      <c r="J159" s="141">
        <v>0.12207068951416253</v>
      </c>
      <c r="K159" s="141">
        <v>0.12207068951416253</v>
      </c>
      <c r="L159" s="141">
        <v>3.7841913749390381E-2</v>
      </c>
      <c r="M159" s="141">
        <v>0.53324820968044628</v>
      </c>
      <c r="N159" s="141">
        <v>1.9078307465077295E-2</v>
      </c>
      <c r="O159" s="141">
        <v>1.5807639495807684E-3</v>
      </c>
      <c r="P159" s="141">
        <v>4.0064799090059585E-3</v>
      </c>
      <c r="Q159" s="141">
        <v>1.7360234894368273E-2</v>
      </c>
      <c r="R159" s="141">
        <v>1.9308904813817213E-2</v>
      </c>
      <c r="S159" s="141">
        <v>0.1297256253314692</v>
      </c>
      <c r="T159" s="141">
        <v>0.70993534976033668</v>
      </c>
      <c r="U159" s="141">
        <v>1.5991592480741772E-2</v>
      </c>
      <c r="V159" s="141">
        <v>0.1676173157576018</v>
      </c>
      <c r="W159" s="141">
        <v>2.4412944028165812E-2</v>
      </c>
      <c r="X159" s="141">
        <v>3.3454808840956238E-4</v>
      </c>
      <c r="Y159" s="141">
        <v>1.7647169345148548E-3</v>
      </c>
      <c r="Z159" s="141">
        <v>1.5807639495807684E-3</v>
      </c>
      <c r="AA159" s="141">
        <v>2.8684348441193749E-4</v>
      </c>
      <c r="AB159" s="141">
        <v>3.9668724569171228E-3</v>
      </c>
      <c r="AC159" s="141" t="s">
        <v>444</v>
      </c>
      <c r="AD159" s="141">
        <v>1.50941804641508E-2</v>
      </c>
      <c r="AE159" s="58"/>
      <c r="AF159" s="143">
        <v>6011.2215003446127</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0.36520821738477444</v>
      </c>
      <c r="X163" s="22">
        <v>2.6294991651703756</v>
      </c>
      <c r="Y163" s="22">
        <v>1.7164786217084398</v>
      </c>
      <c r="Z163" s="22">
        <v>0.83997889998498121</v>
      </c>
      <c r="AA163" s="22">
        <v>0.98606218693889092</v>
      </c>
      <c r="AB163" s="22">
        <v>6.1720188738026875</v>
      </c>
      <c r="AC163" s="22" t="s">
        <v>444</v>
      </c>
      <c r="AD163" s="22">
        <v>0.10591038304158458</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F62F8-C794-4397-A054-34021EC7D248}">
  <sheetPr codeName="Sheet26"/>
  <dimension ref="A1:AL170"/>
  <sheetViews>
    <sheetView zoomScale="75" zoomScaleNormal="75" workbookViewId="0">
      <pane xSplit="4" ySplit="13" topLeftCell="E146"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2014</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7.8104382166061717</v>
      </c>
      <c r="F14" s="138">
        <v>0.25860704013233715</v>
      </c>
      <c r="G14" s="138">
        <v>6.2046455050101343</v>
      </c>
      <c r="H14" s="138" t="s">
        <v>444</v>
      </c>
      <c r="I14" s="138">
        <v>0.38476458953683429</v>
      </c>
      <c r="J14" s="138">
        <v>0.59921638390324727</v>
      </c>
      <c r="K14" s="138">
        <v>0.73269972941980099</v>
      </c>
      <c r="L14" s="138">
        <v>6.9951901991674578E-3</v>
      </c>
      <c r="M14" s="138">
        <v>15.578908395762053</v>
      </c>
      <c r="N14" s="138">
        <v>0.69886940815999432</v>
      </c>
      <c r="O14" s="138">
        <v>8.4204462901352445E-2</v>
      </c>
      <c r="P14" s="138">
        <v>0.13332497594230827</v>
      </c>
      <c r="Q14" s="138">
        <v>0.64443649741654352</v>
      </c>
      <c r="R14" s="138">
        <v>0.4137131883568016</v>
      </c>
      <c r="S14" s="138">
        <v>0.39293067976227225</v>
      </c>
      <c r="T14" s="138">
        <v>0.95712844120473317</v>
      </c>
      <c r="U14" s="138">
        <v>1.9389003501310527</v>
      </c>
      <c r="V14" s="138">
        <v>1.5452073465806317</v>
      </c>
      <c r="W14" s="138">
        <v>0.68374976917179364</v>
      </c>
      <c r="X14" s="138">
        <v>2.6368279261335765E-3</v>
      </c>
      <c r="Y14" s="138">
        <v>2.2405049810740132E-3</v>
      </c>
      <c r="Z14" s="138">
        <v>1.7926750575840472E-3</v>
      </c>
      <c r="AA14" s="138">
        <v>1.917834098105107E-4</v>
      </c>
      <c r="AB14" s="138">
        <v>6.8617913746021487E-3</v>
      </c>
      <c r="AC14" s="138">
        <v>0.42521397842032699</v>
      </c>
      <c r="AD14" s="138">
        <v>8.2627777588768474E-3</v>
      </c>
      <c r="AE14" s="55"/>
      <c r="AF14" s="147">
        <v>2299.7715635515747</v>
      </c>
      <c r="AG14" s="147">
        <v>62057.481182421325</v>
      </c>
      <c r="AH14" s="147">
        <v>73416.327880627199</v>
      </c>
      <c r="AI14" s="147">
        <v>2303.8093726787633</v>
      </c>
      <c r="AJ14" s="147">
        <v>1026.5236663001342</v>
      </c>
      <c r="AK14" s="147" t="s">
        <v>428</v>
      </c>
      <c r="AL14" s="45" t="s">
        <v>49</v>
      </c>
    </row>
    <row r="15" spans="1:38" s="1" customFormat="1" ht="26.25" customHeight="1" thickBot="1" x14ac:dyDescent="0.3">
      <c r="A15" s="65" t="s">
        <v>53</v>
      </c>
      <c r="B15" s="65" t="s">
        <v>54</v>
      </c>
      <c r="C15" s="66" t="s">
        <v>55</v>
      </c>
      <c r="D15" s="67"/>
      <c r="E15" s="138">
        <v>0.54104500000000011</v>
      </c>
      <c r="F15" s="138">
        <v>1.3120186163181767E-2</v>
      </c>
      <c r="G15" s="138">
        <v>1.1585000000000002E-2</v>
      </c>
      <c r="H15" s="138" t="s">
        <v>444</v>
      </c>
      <c r="I15" s="138">
        <v>2.8456010642046708E-3</v>
      </c>
      <c r="J15" s="138">
        <v>2.9774520360063908E-3</v>
      </c>
      <c r="K15" s="138">
        <v>3.1538340131482454E-3</v>
      </c>
      <c r="L15" s="138">
        <v>4.7142645519801209E-4</v>
      </c>
      <c r="M15" s="138">
        <v>2.7207000000000002E-2</v>
      </c>
      <c r="N15" s="138">
        <v>4.7149295221684132E-3</v>
      </c>
      <c r="O15" s="138">
        <v>6.1820401487029976E-3</v>
      </c>
      <c r="P15" s="138">
        <v>1.3397484057356391E-3</v>
      </c>
      <c r="Q15" s="138">
        <v>1.3541271880042637E-3</v>
      </c>
      <c r="R15" s="138">
        <v>1.8732723354769335E-2</v>
      </c>
      <c r="S15" s="138">
        <v>9.3233400016186144E-3</v>
      </c>
      <c r="T15" s="138">
        <v>2.0628524396324135E-2</v>
      </c>
      <c r="U15" s="138">
        <v>4.7457077900043918E-3</v>
      </c>
      <c r="V15" s="138">
        <v>4.7511252473520366E-2</v>
      </c>
      <c r="W15" s="138">
        <v>0</v>
      </c>
      <c r="X15" s="138">
        <v>1.8656951512316062E-6</v>
      </c>
      <c r="Y15" s="138">
        <v>3.1792114684664141E-6</v>
      </c>
      <c r="Z15" s="138">
        <v>1.7597214356160589E-6</v>
      </c>
      <c r="AA15" s="138">
        <v>1.7597214356160589E-6</v>
      </c>
      <c r="AB15" s="138">
        <v>8.5643494909301379E-6</v>
      </c>
      <c r="AC15" s="138" t="s">
        <v>428</v>
      </c>
      <c r="AD15" s="138">
        <v>0</v>
      </c>
      <c r="AE15" s="55"/>
      <c r="AF15" s="147">
        <v>2843.3954330419251</v>
      </c>
      <c r="AG15" s="147" t="s">
        <v>430</v>
      </c>
      <c r="AH15" s="147">
        <v>2282.671700725984</v>
      </c>
      <c r="AI15" s="147" t="s">
        <v>430</v>
      </c>
      <c r="AJ15" s="147" t="s">
        <v>430</v>
      </c>
      <c r="AK15" s="147" t="s">
        <v>428</v>
      </c>
      <c r="AL15" s="45" t="s">
        <v>49</v>
      </c>
    </row>
    <row r="16" spans="1:38" s="1" customFormat="1" ht="26.25" customHeight="1" thickBot="1" x14ac:dyDescent="0.3">
      <c r="A16" s="65" t="s">
        <v>53</v>
      </c>
      <c r="B16" s="65" t="s">
        <v>56</v>
      </c>
      <c r="C16" s="66" t="s">
        <v>57</v>
      </c>
      <c r="D16" s="67"/>
      <c r="E16" s="138">
        <v>0.22177806615522896</v>
      </c>
      <c r="F16" s="138">
        <v>2.3148657410734645E-3</v>
      </c>
      <c r="G16" s="138">
        <v>3.2248221221810119E-2</v>
      </c>
      <c r="H16" s="138" t="s">
        <v>444</v>
      </c>
      <c r="I16" s="138">
        <v>4.8319844012445129E-2</v>
      </c>
      <c r="J16" s="138">
        <v>6.9276045168797998E-2</v>
      </c>
      <c r="K16" s="138">
        <v>7.2017658108099125E-2</v>
      </c>
      <c r="L16" s="138">
        <v>1.2454396840000002E-3</v>
      </c>
      <c r="M16" s="138">
        <v>0.31438598509687032</v>
      </c>
      <c r="N16" s="138">
        <v>2.4812479828015589E-2</v>
      </c>
      <c r="O16" s="138">
        <v>1.4076132291671996E-3</v>
      </c>
      <c r="P16" s="138">
        <v>2.6308876953695996E-2</v>
      </c>
      <c r="Q16" s="138">
        <v>9.6612118941419977E-3</v>
      </c>
      <c r="R16" s="138">
        <v>5.1927058867313998E-3</v>
      </c>
      <c r="S16" s="138">
        <v>2.2032097180242002E-2</v>
      </c>
      <c r="T16" s="138">
        <v>8.5068171872424003E-3</v>
      </c>
      <c r="U16" s="138">
        <v>2.5430446960697998E-3</v>
      </c>
      <c r="V16" s="138">
        <v>4.045939265833199E-2</v>
      </c>
      <c r="W16" s="138">
        <v>2.2892651663571996E-2</v>
      </c>
      <c r="X16" s="138">
        <v>2.8314701749097997E-7</v>
      </c>
      <c r="Y16" s="138">
        <v>2.3033506129248602E-7</v>
      </c>
      <c r="Z16" s="138">
        <v>2.6683402176162005E-8</v>
      </c>
      <c r="AA16" s="138">
        <v>4.9374038872162008E-8</v>
      </c>
      <c r="AB16" s="138">
        <v>5.8953951983179009E-7</v>
      </c>
      <c r="AC16" s="138">
        <v>3.3396634392000002E-9</v>
      </c>
      <c r="AD16" s="138">
        <v>1.9734374868000005E-9</v>
      </c>
      <c r="AE16" s="55"/>
      <c r="AF16" s="147">
        <v>3.7177304000000002</v>
      </c>
      <c r="AG16" s="147">
        <v>876.91196416199989</v>
      </c>
      <c r="AH16" s="147">
        <v>619.36999439379406</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3.9814307517800783E-6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1.0478609952761737</v>
      </c>
      <c r="F18" s="138">
        <v>0.49891152381304271</v>
      </c>
      <c r="G18" s="138">
        <v>0.57596478123893358</v>
      </c>
      <c r="H18" s="138" t="s">
        <v>444</v>
      </c>
      <c r="I18" s="138">
        <v>4.5473534921896264E-2</v>
      </c>
      <c r="J18" s="138">
        <v>5.4307814107118775E-2</v>
      </c>
      <c r="K18" s="138">
        <v>6.4908949129385773E-2</v>
      </c>
      <c r="L18" s="138">
        <v>1.6978564478717664E-2</v>
      </c>
      <c r="M18" s="138">
        <v>0.6774588420833163</v>
      </c>
      <c r="N18" s="138">
        <v>2.8271950003335149E-2</v>
      </c>
      <c r="O18" s="138">
        <v>5.302413828916074E-4</v>
      </c>
      <c r="P18" s="138">
        <v>1.147543346800892E-2</v>
      </c>
      <c r="Q18" s="138">
        <v>1.7873704790730826E-3</v>
      </c>
      <c r="R18" s="138">
        <v>2.2618421617633323E-2</v>
      </c>
      <c r="S18" s="138">
        <v>1.2721895407413147E-2</v>
      </c>
      <c r="T18" s="138">
        <v>0.45938518453503374</v>
      </c>
      <c r="U18" s="138">
        <v>1.8858407608102773E-4</v>
      </c>
      <c r="V18" s="138">
        <v>1.4284603583164652E-2</v>
      </c>
      <c r="W18" s="138">
        <v>2.4735981718623E-3</v>
      </c>
      <c r="X18" s="138">
        <v>3.3570260903845505E-3</v>
      </c>
      <c r="Y18" s="138">
        <v>2.6502837555667506E-2</v>
      </c>
      <c r="Z18" s="138">
        <v>3.0036549229756505E-3</v>
      </c>
      <c r="AA18" s="138">
        <v>2.6502837555667505E-3</v>
      </c>
      <c r="AB18" s="138">
        <v>3.551380232459446E-2</v>
      </c>
      <c r="AC18" s="138" t="s">
        <v>430</v>
      </c>
      <c r="AD18" s="138" t="s">
        <v>430</v>
      </c>
      <c r="AE18" s="55"/>
      <c r="AF18" s="147">
        <v>1971.9815388488312</v>
      </c>
      <c r="AG18" s="147" t="s">
        <v>430</v>
      </c>
      <c r="AH18" s="147">
        <v>20718.481491352093</v>
      </c>
      <c r="AI18" s="147" t="s">
        <v>430</v>
      </c>
      <c r="AJ18" s="147" t="s">
        <v>430</v>
      </c>
      <c r="AK18" s="147" t="s">
        <v>428</v>
      </c>
      <c r="AL18" s="45" t="s">
        <v>49</v>
      </c>
    </row>
    <row r="19" spans="1:38" s="2" customFormat="1" ht="26.25" customHeight="1" thickBot="1" x14ac:dyDescent="0.3">
      <c r="A19" s="65" t="s">
        <v>53</v>
      </c>
      <c r="B19" s="65" t="s">
        <v>62</v>
      </c>
      <c r="C19" s="66" t="s">
        <v>63</v>
      </c>
      <c r="D19" s="67"/>
      <c r="E19" s="138">
        <v>0.46203473209011331</v>
      </c>
      <c r="F19" s="138">
        <v>0.12021156161724107</v>
      </c>
      <c r="G19" s="138">
        <v>0.58234414634539444</v>
      </c>
      <c r="H19" s="138" t="s">
        <v>444</v>
      </c>
      <c r="I19" s="138">
        <v>2.2010573711146533E-2</v>
      </c>
      <c r="J19" s="138">
        <v>2.755910985985412E-2</v>
      </c>
      <c r="K19" s="138">
        <v>3.421735323830323E-2</v>
      </c>
      <c r="L19" s="138">
        <v>5.6707824960794502E-3</v>
      </c>
      <c r="M19" s="138">
        <v>0.18196742789726725</v>
      </c>
      <c r="N19" s="138">
        <v>1.7807500866408549E-2</v>
      </c>
      <c r="O19" s="138">
        <v>3.3718186633062246E-4</v>
      </c>
      <c r="P19" s="138">
        <v>2.6727891678744115E-3</v>
      </c>
      <c r="Q19" s="138">
        <v>1.5841180528711957E-3</v>
      </c>
      <c r="R19" s="138">
        <v>1.4265925947698288E-2</v>
      </c>
      <c r="S19" s="138">
        <v>8.0022267355403E-3</v>
      </c>
      <c r="T19" s="138">
        <v>0.28858555313980144</v>
      </c>
      <c r="U19" s="138">
        <v>3.8612900038936489E-4</v>
      </c>
      <c r="V19" s="138">
        <v>1.2340856846778792E-2</v>
      </c>
      <c r="W19" s="138">
        <v>1.553590121638125E-3</v>
      </c>
      <c r="X19" s="138">
        <v>2.1084437365088836E-3</v>
      </c>
      <c r="Y19" s="138">
        <v>1.664560844612277E-2</v>
      </c>
      <c r="Z19" s="138">
        <v>1.8865022905605803E-3</v>
      </c>
      <c r="AA19" s="138">
        <v>1.6645608446122769E-3</v>
      </c>
      <c r="AB19" s="138">
        <v>2.2305115317804512E-2</v>
      </c>
      <c r="AC19" s="138" t="s">
        <v>430</v>
      </c>
      <c r="AD19" s="138" t="s">
        <v>430</v>
      </c>
      <c r="AE19" s="55"/>
      <c r="AF19" s="147">
        <v>1159.6526000425401</v>
      </c>
      <c r="AG19" s="147" t="s">
        <v>430</v>
      </c>
      <c r="AH19" s="147">
        <v>4694.1628609957552</v>
      </c>
      <c r="AI19" s="147" t="s">
        <v>430</v>
      </c>
      <c r="AJ19" s="147" t="s">
        <v>430</v>
      </c>
      <c r="AK19" s="147" t="s">
        <v>428</v>
      </c>
      <c r="AL19" s="45" t="s">
        <v>49</v>
      </c>
    </row>
    <row r="20" spans="1:38" s="2" customFormat="1" ht="26.25" customHeight="1" thickBot="1" x14ac:dyDescent="0.3">
      <c r="A20" s="65" t="s">
        <v>53</v>
      </c>
      <c r="B20" s="65" t="s">
        <v>64</v>
      </c>
      <c r="C20" s="66" t="s">
        <v>65</v>
      </c>
      <c r="D20" s="67"/>
      <c r="E20" s="138">
        <v>2.7493181691966167E-2</v>
      </c>
      <c r="F20" s="138">
        <v>7.0321365331921012E-3</v>
      </c>
      <c r="G20" s="138">
        <v>4.5043233265398535E-3</v>
      </c>
      <c r="H20" s="138" t="s">
        <v>444</v>
      </c>
      <c r="I20" s="138">
        <v>1.3983869086315723E-3</v>
      </c>
      <c r="J20" s="138">
        <v>1.7572493299745416E-3</v>
      </c>
      <c r="K20" s="138">
        <v>2.1878842355861042E-3</v>
      </c>
      <c r="L20" s="138">
        <v>6.7174339136979804E-4</v>
      </c>
      <c r="M20" s="138">
        <v>1.0832548893555873E-2</v>
      </c>
      <c r="N20" s="138">
        <v>1.1513796843233954E-3</v>
      </c>
      <c r="O20" s="138">
        <v>2.1778830955424041E-5</v>
      </c>
      <c r="P20" s="138">
        <v>1.5542865333439536E-4</v>
      </c>
      <c r="Q20" s="138">
        <v>9.9226448140359757E-5</v>
      </c>
      <c r="R20" s="138">
        <v>9.2225681394133056E-4</v>
      </c>
      <c r="S20" s="138">
        <v>5.1747568979454146E-4</v>
      </c>
      <c r="T20" s="138">
        <v>1.8664414925137724E-2</v>
      </c>
      <c r="U20" s="138">
        <v>2.310054747248362E-5</v>
      </c>
      <c r="V20" s="138">
        <v>7.745938104126419E-4</v>
      </c>
      <c r="W20" s="138">
        <v>1.0048147797603134E-4</v>
      </c>
      <c r="X20" s="138">
        <v>1.3636772011032828E-4</v>
      </c>
      <c r="Y20" s="138">
        <v>1.0765872640289074E-3</v>
      </c>
      <c r="Z20" s="138">
        <v>1.220132232566095E-4</v>
      </c>
      <c r="AA20" s="138">
        <v>1.0765872640289074E-4</v>
      </c>
      <c r="AB20" s="138">
        <v>1.4426269337987358E-3</v>
      </c>
      <c r="AC20" s="138" t="s">
        <v>430</v>
      </c>
      <c r="AD20" s="138" t="s">
        <v>430</v>
      </c>
      <c r="AE20" s="55"/>
      <c r="AF20" s="147">
        <v>88.992750647149734</v>
      </c>
      <c r="AG20" s="147" t="s">
        <v>430</v>
      </c>
      <c r="AH20" s="147">
        <v>257.31937233910332</v>
      </c>
      <c r="AI20" s="147" t="s">
        <v>430</v>
      </c>
      <c r="AJ20" s="147" t="s">
        <v>430</v>
      </c>
      <c r="AK20" s="147" t="s">
        <v>428</v>
      </c>
      <c r="AL20" s="45" t="s">
        <v>49</v>
      </c>
    </row>
    <row r="21" spans="1:38" s="2" customFormat="1" ht="26.25" customHeight="1" thickBot="1" x14ac:dyDescent="0.3">
      <c r="A21" s="65" t="s">
        <v>53</v>
      </c>
      <c r="B21" s="65" t="s">
        <v>66</v>
      </c>
      <c r="C21" s="66" t="s">
        <v>67</v>
      </c>
      <c r="D21" s="67"/>
      <c r="E21" s="138">
        <v>1.3832842475586937</v>
      </c>
      <c r="F21" s="138">
        <v>0.846145307543408</v>
      </c>
      <c r="G21" s="138">
        <v>1.097127326914241</v>
      </c>
      <c r="H21" s="138">
        <v>1.8496970024699552E-3</v>
      </c>
      <c r="I21" s="138">
        <v>0.35081571737374062</v>
      </c>
      <c r="J21" s="138">
        <v>0.37183518865583076</v>
      </c>
      <c r="K21" s="138">
        <v>0.39883634532100531</v>
      </c>
      <c r="L21" s="138">
        <v>8.3540857064248991E-2</v>
      </c>
      <c r="M21" s="138">
        <v>2.1537165705415937</v>
      </c>
      <c r="N21" s="138">
        <v>0.18627790806988254</v>
      </c>
      <c r="O21" s="138">
        <v>2.2130351018781406E-2</v>
      </c>
      <c r="P21" s="138">
        <v>1.4726088096502851E-2</v>
      </c>
      <c r="Q21" s="138">
        <v>6.7082588650145061E-3</v>
      </c>
      <c r="R21" s="138">
        <v>6.8508066322063271E-2</v>
      </c>
      <c r="S21" s="138">
        <v>3.652943472117437E-2</v>
      </c>
      <c r="T21" s="138">
        <v>0.4407759766804043</v>
      </c>
      <c r="U21" s="138">
        <v>3.245981839298064E-3</v>
      </c>
      <c r="V21" s="138">
        <v>0.98797697767267745</v>
      </c>
      <c r="W21" s="138">
        <v>0.2015036008859655</v>
      </c>
      <c r="X21" s="138">
        <v>4.5282640261459541E-2</v>
      </c>
      <c r="Y21" s="138">
        <v>7.9778871868134815E-2</v>
      </c>
      <c r="Z21" s="138">
        <v>2.4709044740346634E-2</v>
      </c>
      <c r="AA21" s="138">
        <v>1.9090839311389021E-2</v>
      </c>
      <c r="AB21" s="138">
        <v>0.16886139618133</v>
      </c>
      <c r="AC21" s="138">
        <v>1.5467605653555494E-3</v>
      </c>
      <c r="AD21" s="138">
        <v>0.15009920637477764</v>
      </c>
      <c r="AE21" s="55"/>
      <c r="AF21" s="147">
        <v>2430.4716224894873</v>
      </c>
      <c r="AG21" s="147">
        <v>911.32027552589921</v>
      </c>
      <c r="AH21" s="147">
        <v>11660.76823965368</v>
      </c>
      <c r="AI21" s="147">
        <v>1541.4141687249628</v>
      </c>
      <c r="AJ21" s="147" t="s">
        <v>430</v>
      </c>
      <c r="AK21" s="147" t="s">
        <v>428</v>
      </c>
      <c r="AL21" s="45" t="s">
        <v>49</v>
      </c>
    </row>
    <row r="22" spans="1:38" s="2" customFormat="1" ht="26.25" customHeight="1" thickBot="1" x14ac:dyDescent="0.3">
      <c r="A22" s="65" t="s">
        <v>53</v>
      </c>
      <c r="B22" s="69" t="s">
        <v>68</v>
      </c>
      <c r="C22" s="66" t="s">
        <v>69</v>
      </c>
      <c r="D22" s="67"/>
      <c r="E22" s="138">
        <v>6.3784903820758085</v>
      </c>
      <c r="F22" s="138">
        <v>0.75016678081713961</v>
      </c>
      <c r="G22" s="138">
        <v>1.5604097169012838</v>
      </c>
      <c r="H22" s="138">
        <v>1.4080613598238909E-3</v>
      </c>
      <c r="I22" s="138">
        <v>0.64327204786224612</v>
      </c>
      <c r="J22" s="138">
        <v>0.70635234295341986</v>
      </c>
      <c r="K22" s="138">
        <v>0.77237068505679607</v>
      </c>
      <c r="L22" s="138">
        <v>0.12113681453811745</v>
      </c>
      <c r="M22" s="138">
        <v>4.2656336184531263</v>
      </c>
      <c r="N22" s="138">
        <v>9.0032963555943493E-2</v>
      </c>
      <c r="O22" s="138">
        <v>3.6321935325443742E-3</v>
      </c>
      <c r="P22" s="138">
        <v>2.807609960495485E-2</v>
      </c>
      <c r="Q22" s="138">
        <v>7.3952031953907663E-2</v>
      </c>
      <c r="R22" s="138">
        <v>0.13509745136808815</v>
      </c>
      <c r="S22" s="138">
        <v>0.1903855455011014</v>
      </c>
      <c r="T22" s="138">
        <v>0.56981482044608533</v>
      </c>
      <c r="U22" s="138">
        <v>6.8578339398097071E-2</v>
      </c>
      <c r="V22" s="138">
        <v>1.2063746983353105</v>
      </c>
      <c r="W22" s="138">
        <v>6.6523153711113087E-2</v>
      </c>
      <c r="X22" s="138">
        <v>1.5878683104780206E-2</v>
      </c>
      <c r="Y22" s="138">
        <v>4.2052041158791034E-2</v>
      </c>
      <c r="Z22" s="138">
        <v>9.5744860907810651E-3</v>
      </c>
      <c r="AA22" s="138">
        <v>7.7171839208888225E-3</v>
      </c>
      <c r="AB22" s="138">
        <v>7.5222394275241133E-2</v>
      </c>
      <c r="AC22" s="138">
        <v>1.2507796021236696E-2</v>
      </c>
      <c r="AD22" s="138">
        <v>0.32304767346380719</v>
      </c>
      <c r="AE22" s="55"/>
      <c r="AF22" s="147">
        <v>5511.2418935773412</v>
      </c>
      <c r="AG22" s="147">
        <v>3596.7155768947177</v>
      </c>
      <c r="AH22" s="147">
        <v>986.85904258682717</v>
      </c>
      <c r="AI22" s="147">
        <v>81.046232366743354</v>
      </c>
      <c r="AJ22" s="147">
        <v>1740.5720225405439</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0.12228036160878028</v>
      </c>
      <c r="X23" s="138">
        <v>1.7673178848363086E-2</v>
      </c>
      <c r="Y23" s="138">
        <v>6.5279305783699851E-2</v>
      </c>
      <c r="Z23" s="138">
        <v>1.1156962728507563E-2</v>
      </c>
      <c r="AA23" s="138">
        <v>6.4099815802626144E-3</v>
      </c>
      <c r="AB23" s="138">
        <v>0.10051942894083311</v>
      </c>
      <c r="AC23" s="138">
        <v>5.8974499053685856E-3</v>
      </c>
      <c r="AD23" s="138">
        <v>9.2818673080343012E-5</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1.0783817123593757</v>
      </c>
      <c r="F24" s="138">
        <v>0.53914571485489116</v>
      </c>
      <c r="G24" s="138">
        <v>0.18358937274562104</v>
      </c>
      <c r="H24" s="138">
        <v>0.11796155169000845</v>
      </c>
      <c r="I24" s="138">
        <v>0.33667593419854203</v>
      </c>
      <c r="J24" s="138">
        <v>0.35883345582049669</v>
      </c>
      <c r="K24" s="138">
        <v>0.39195266475574086</v>
      </c>
      <c r="L24" s="138">
        <v>9.2463049341907438E-2</v>
      </c>
      <c r="M24" s="138">
        <v>1.8880004690896486</v>
      </c>
      <c r="N24" s="138">
        <v>0.16645047407307006</v>
      </c>
      <c r="O24" s="138">
        <v>5.7214732299169103E-2</v>
      </c>
      <c r="P24" s="138">
        <v>5.4705043541463053E-3</v>
      </c>
      <c r="Q24" s="138">
        <v>4.4232042690273117E-3</v>
      </c>
      <c r="R24" s="138">
        <v>0.13924280524674504</v>
      </c>
      <c r="S24" s="138">
        <v>4.8265078042133189E-2</v>
      </c>
      <c r="T24" s="138">
        <v>0.8131207341022928</v>
      </c>
      <c r="U24" s="138">
        <v>2.7680143400848115E-3</v>
      </c>
      <c r="V24" s="138">
        <v>2.2450959985082486</v>
      </c>
      <c r="W24" s="138" t="s">
        <v>429</v>
      </c>
      <c r="X24" s="138" t="s">
        <v>429</v>
      </c>
      <c r="Y24" s="138" t="s">
        <v>429</v>
      </c>
      <c r="Z24" s="138" t="s">
        <v>429</v>
      </c>
      <c r="AA24" s="138" t="s">
        <v>429</v>
      </c>
      <c r="AB24" s="138" t="s">
        <v>429</v>
      </c>
      <c r="AC24" s="138" t="s">
        <v>428</v>
      </c>
      <c r="AD24" s="138" t="s">
        <v>428</v>
      </c>
      <c r="AE24" s="55"/>
      <c r="AF24" s="147">
        <v>3972.2432423370883</v>
      </c>
      <c r="AG24" s="147" t="s">
        <v>430</v>
      </c>
      <c r="AH24" s="147">
        <v>4189.4858305197422</v>
      </c>
      <c r="AI24" s="147">
        <v>4329.3862976337168</v>
      </c>
      <c r="AJ24" s="147" t="s">
        <v>430</v>
      </c>
      <c r="AK24" s="147" t="s">
        <v>428</v>
      </c>
      <c r="AL24" s="45" t="s">
        <v>49</v>
      </c>
    </row>
    <row r="25" spans="1:38" s="2" customFormat="1" ht="26.25" customHeight="1" thickBot="1" x14ac:dyDescent="0.3">
      <c r="A25" s="65" t="s">
        <v>73</v>
      </c>
      <c r="B25" s="69" t="s">
        <v>74</v>
      </c>
      <c r="C25" s="71" t="s">
        <v>75</v>
      </c>
      <c r="D25" s="67"/>
      <c r="E25" s="138">
        <v>1.0341797370264554</v>
      </c>
      <c r="F25" s="138">
        <v>0.1287091965238254</v>
      </c>
      <c r="G25" s="138">
        <v>6.7491552981395975E-2</v>
      </c>
      <c r="H25" s="138" t="s">
        <v>444</v>
      </c>
      <c r="I25" s="138">
        <v>7.8737020831234957E-3</v>
      </c>
      <c r="J25" s="138">
        <v>7.8737020831234957E-3</v>
      </c>
      <c r="K25" s="138">
        <v>7.8737020831234957E-3</v>
      </c>
      <c r="L25" s="138">
        <v>3.7793769998992776E-3</v>
      </c>
      <c r="M25" s="138">
        <v>0.96223428492018837</v>
      </c>
      <c r="N25" s="138">
        <v>2.8346076025906531E-4</v>
      </c>
      <c r="O25" s="138">
        <v>2.12595570194299E-5</v>
      </c>
      <c r="P25" s="138">
        <v>4.2519114038859794E-4</v>
      </c>
      <c r="Q25" s="138">
        <v>1.0629778509714948E-4</v>
      </c>
      <c r="R25" s="138">
        <v>7.0865190064766336E-4</v>
      </c>
      <c r="S25" s="138">
        <v>7.7951709071242962E-4</v>
      </c>
      <c r="T25" s="138">
        <v>2.8346076025906534E-5</v>
      </c>
      <c r="U25" s="138">
        <v>3.8975854535621481E-4</v>
      </c>
      <c r="V25" s="138">
        <v>0.10275452559391118</v>
      </c>
      <c r="W25" s="138" t="s">
        <v>444</v>
      </c>
      <c r="X25" s="138" t="s">
        <v>444</v>
      </c>
      <c r="Y25" s="138" t="s">
        <v>444</v>
      </c>
      <c r="Z25" s="138" t="s">
        <v>444</v>
      </c>
      <c r="AA25" s="138" t="s">
        <v>444</v>
      </c>
      <c r="AB25" s="138" t="s">
        <v>444</v>
      </c>
      <c r="AC25" s="138" t="s">
        <v>428</v>
      </c>
      <c r="AD25" s="138" t="s">
        <v>428</v>
      </c>
      <c r="AE25" s="55"/>
      <c r="AF25" s="147">
        <v>3543.2595032383165</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1.8868605599093365E-2</v>
      </c>
      <c r="F26" s="138">
        <v>3.5066982908518681E-3</v>
      </c>
      <c r="G26" s="138">
        <v>1.2893153654199999E-3</v>
      </c>
      <c r="H26" s="138" t="s">
        <v>444</v>
      </c>
      <c r="I26" s="138">
        <v>1.0617354393438645E-4</v>
      </c>
      <c r="J26" s="138">
        <v>1.0617354393438645E-4</v>
      </c>
      <c r="K26" s="138">
        <v>1.0617354393438645E-4</v>
      </c>
      <c r="L26" s="138">
        <v>5.09633010885055E-5</v>
      </c>
      <c r="M26" s="138">
        <v>2.0798575746754682E-2</v>
      </c>
      <c r="N26" s="138">
        <v>0.5315658544498798</v>
      </c>
      <c r="O26" s="138">
        <v>1.8395983722987267E-6</v>
      </c>
      <c r="P26" s="138">
        <v>1.4369111149678238E-5</v>
      </c>
      <c r="Q26" s="138">
        <v>2.2490555651973369E-6</v>
      </c>
      <c r="R26" s="138">
        <v>1.8074160064278546E-5</v>
      </c>
      <c r="S26" s="138">
        <v>1.8140760070706402E-5</v>
      </c>
      <c r="T26" s="138">
        <v>2.1901232618304015E-6</v>
      </c>
      <c r="U26" s="138">
        <v>7.6017904057235707E-6</v>
      </c>
      <c r="V26" s="138">
        <v>1.9899760537648334E-3</v>
      </c>
      <c r="W26" s="138" t="s">
        <v>444</v>
      </c>
      <c r="X26" s="138" t="s">
        <v>444</v>
      </c>
      <c r="Y26" s="138" t="s">
        <v>444</v>
      </c>
      <c r="Z26" s="138" t="s">
        <v>444</v>
      </c>
      <c r="AA26" s="138" t="s">
        <v>444</v>
      </c>
      <c r="AB26" s="138" t="s">
        <v>444</v>
      </c>
      <c r="AC26" s="138" t="s">
        <v>428</v>
      </c>
      <c r="AD26" s="138" t="s">
        <v>428</v>
      </c>
      <c r="AE26" s="55"/>
      <c r="AF26" s="147">
        <v>67.804666988059395</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12.533673828441762</v>
      </c>
      <c r="F27" s="138">
        <v>5.2569813460919939</v>
      </c>
      <c r="G27" s="138">
        <v>1.8245143845077923E-2</v>
      </c>
      <c r="H27" s="138">
        <v>0.91679304503657999</v>
      </c>
      <c r="I27" s="138">
        <v>0.48228065651504215</v>
      </c>
      <c r="J27" s="138">
        <v>0.48228065651504204</v>
      </c>
      <c r="K27" s="138">
        <v>0.48228065651504215</v>
      </c>
      <c r="L27" s="138">
        <v>0.39600383838567915</v>
      </c>
      <c r="M27" s="138">
        <v>51.708329007689983</v>
      </c>
      <c r="N27" s="138">
        <v>2.9623862085834337E-2</v>
      </c>
      <c r="O27" s="138">
        <v>2.6679965842423643E-4</v>
      </c>
      <c r="P27" s="138">
        <v>1.4610607837851383E-2</v>
      </c>
      <c r="Q27" s="138">
        <v>4.2423806920753143E-4</v>
      </c>
      <c r="R27" s="138">
        <v>1.5062876335579425E-2</v>
      </c>
      <c r="S27" s="138">
        <v>1.0402052742070681E-2</v>
      </c>
      <c r="T27" s="138">
        <v>2.707617348311066E-3</v>
      </c>
      <c r="U27" s="138">
        <v>3.1487682156659011E-4</v>
      </c>
      <c r="V27" s="138">
        <v>5.3396990452757961E-2</v>
      </c>
      <c r="W27" s="138">
        <v>0.99561750000000004</v>
      </c>
      <c r="X27" s="138">
        <v>3.9068420580100002E-2</v>
      </c>
      <c r="Y27" s="138">
        <v>4.3813905769199996E-2</v>
      </c>
      <c r="Z27" s="138">
        <v>3.3929556851900002E-2</v>
      </c>
      <c r="AA27" s="138">
        <v>3.8199517279100002E-2</v>
      </c>
      <c r="AB27" s="138">
        <v>0.15501140048030002</v>
      </c>
      <c r="AC27" s="138">
        <v>9.9561830000000008E-4</v>
      </c>
      <c r="AD27" s="138">
        <v>1.991405E-4</v>
      </c>
      <c r="AE27" s="55"/>
      <c r="AF27" s="147">
        <v>89779.96379109782</v>
      </c>
      <c r="AG27" s="147" t="s">
        <v>428</v>
      </c>
      <c r="AH27" s="147" t="s">
        <v>430</v>
      </c>
      <c r="AI27" s="147">
        <v>2508.2555035863143</v>
      </c>
      <c r="AJ27" s="147" t="s">
        <v>430</v>
      </c>
      <c r="AK27" s="147" t="s">
        <v>428</v>
      </c>
      <c r="AL27" s="45" t="s">
        <v>49</v>
      </c>
    </row>
    <row r="28" spans="1:38" s="2" customFormat="1" ht="26.25" customHeight="1" thickBot="1" x14ac:dyDescent="0.3">
      <c r="A28" s="65" t="s">
        <v>78</v>
      </c>
      <c r="B28" s="65" t="s">
        <v>81</v>
      </c>
      <c r="C28" s="66" t="s">
        <v>82</v>
      </c>
      <c r="D28" s="67"/>
      <c r="E28" s="138">
        <v>7.67205211660219</v>
      </c>
      <c r="F28" s="138">
        <v>0.40024934078644114</v>
      </c>
      <c r="G28" s="138">
        <v>7.2370691852456752E-3</v>
      </c>
      <c r="H28" s="138">
        <v>1.0660375004703449E-2</v>
      </c>
      <c r="I28" s="138">
        <v>0.33518087401491181</v>
      </c>
      <c r="J28" s="138">
        <v>0.33518087401491192</v>
      </c>
      <c r="K28" s="138">
        <v>0.33518087401491181</v>
      </c>
      <c r="L28" s="138">
        <v>0.28052721516943951</v>
      </c>
      <c r="M28" s="138">
        <v>2.1166004415513431</v>
      </c>
      <c r="N28" s="138">
        <v>3.09471073091867E-4</v>
      </c>
      <c r="O28" s="138">
        <v>2.9162524560473044E-5</v>
      </c>
      <c r="P28" s="138">
        <v>3.0761151045565604E-3</v>
      </c>
      <c r="Q28" s="138">
        <v>5.8204149130117422E-5</v>
      </c>
      <c r="R28" s="138">
        <v>4.9241398778208777E-3</v>
      </c>
      <c r="S28" s="138">
        <v>3.3024031015722816E-3</v>
      </c>
      <c r="T28" s="138">
        <v>1.1846359810432223E-4</v>
      </c>
      <c r="U28" s="138">
        <v>5.8083249139288748E-5</v>
      </c>
      <c r="V28" s="138">
        <v>1.045135784534712E-2</v>
      </c>
      <c r="W28" s="138">
        <v>0.39647969999999999</v>
      </c>
      <c r="X28" s="138">
        <v>1.46841973745E-2</v>
      </c>
      <c r="Y28" s="138">
        <v>1.64564541696E-2</v>
      </c>
      <c r="Z28" s="138">
        <v>1.2911651298100001E-2</v>
      </c>
      <c r="AA28" s="138">
        <v>1.3672853168E-2</v>
      </c>
      <c r="AB28" s="138">
        <v>5.77251560102E-2</v>
      </c>
      <c r="AC28" s="138">
        <v>3.9648009999999998E-4</v>
      </c>
      <c r="AD28" s="138">
        <v>7.93265E-5</v>
      </c>
      <c r="AE28" s="55"/>
      <c r="AF28" s="147">
        <v>24942.296537306378</v>
      </c>
      <c r="AG28" s="147" t="s">
        <v>428</v>
      </c>
      <c r="AH28" s="147" t="s">
        <v>430</v>
      </c>
      <c r="AI28" s="147">
        <v>842.67832460276304</v>
      </c>
      <c r="AJ28" s="147" t="s">
        <v>430</v>
      </c>
      <c r="AK28" s="147" t="s">
        <v>428</v>
      </c>
      <c r="AL28" s="45" t="s">
        <v>49</v>
      </c>
    </row>
    <row r="29" spans="1:38" s="2" customFormat="1" ht="26.25" customHeight="1" thickBot="1" x14ac:dyDescent="0.3">
      <c r="A29" s="65" t="s">
        <v>78</v>
      </c>
      <c r="B29" s="65" t="s">
        <v>83</v>
      </c>
      <c r="C29" s="66" t="s">
        <v>84</v>
      </c>
      <c r="D29" s="67"/>
      <c r="E29" s="138">
        <v>21.03508242329255</v>
      </c>
      <c r="F29" s="138">
        <v>0.58718526793696768</v>
      </c>
      <c r="G29" s="138">
        <v>1.1097734374855802E-2</v>
      </c>
      <c r="H29" s="138">
        <v>1.7704150399843917E-2</v>
      </c>
      <c r="I29" s="138">
        <v>0.33707208579023884</v>
      </c>
      <c r="J29" s="138">
        <v>0.33707208579023906</v>
      </c>
      <c r="K29" s="138">
        <v>0.33707208579023884</v>
      </c>
      <c r="L29" s="138">
        <v>0.23100017123479205</v>
      </c>
      <c r="M29" s="138">
        <v>4.789810107000303</v>
      </c>
      <c r="N29" s="138">
        <v>4.309523910938322E-4</v>
      </c>
      <c r="O29" s="138">
        <v>4.442726252639285E-5</v>
      </c>
      <c r="P29" s="138">
        <v>4.7067255089759605E-3</v>
      </c>
      <c r="Q29" s="138">
        <v>8.8834010502212229E-5</v>
      </c>
      <c r="R29" s="138">
        <v>7.5469520989779361E-3</v>
      </c>
      <c r="S29" s="138">
        <v>5.060953765253842E-3</v>
      </c>
      <c r="T29" s="138">
        <v>1.7801676836417334E-4</v>
      </c>
      <c r="U29" s="138">
        <v>8.8813495951638771E-5</v>
      </c>
      <c r="V29" s="138">
        <v>1.5985813834777776E-2</v>
      </c>
      <c r="W29" s="138">
        <v>0.23618149999999999</v>
      </c>
      <c r="X29" s="138">
        <v>3.7089389711000001E-3</v>
      </c>
      <c r="Y29" s="138">
        <v>2.2459685993099998E-2</v>
      </c>
      <c r="Z29" s="138">
        <v>2.5097153705699999E-2</v>
      </c>
      <c r="AA29" s="138">
        <v>5.7694606221000005E-3</v>
      </c>
      <c r="AB29" s="138">
        <v>5.7035239291999995E-2</v>
      </c>
      <c r="AC29" s="138">
        <v>2.1259879999999999E-4</v>
      </c>
      <c r="AD29" s="138">
        <v>4.2988899999999998E-5</v>
      </c>
      <c r="AE29" s="55"/>
      <c r="AF29" s="147">
        <v>38256.592632934204</v>
      </c>
      <c r="AG29" s="147" t="s">
        <v>428</v>
      </c>
      <c r="AH29" s="147" t="s">
        <v>430</v>
      </c>
      <c r="AI29" s="147">
        <v>1293.2930346425458</v>
      </c>
      <c r="AJ29" s="147" t="s">
        <v>430</v>
      </c>
      <c r="AK29" s="147" t="s">
        <v>428</v>
      </c>
      <c r="AL29" s="45" t="s">
        <v>49</v>
      </c>
    </row>
    <row r="30" spans="1:38" s="2" customFormat="1" ht="26.25" customHeight="1" thickBot="1" x14ac:dyDescent="0.3">
      <c r="A30" s="65" t="s">
        <v>78</v>
      </c>
      <c r="B30" s="65" t="s">
        <v>85</v>
      </c>
      <c r="C30" s="66" t="s">
        <v>86</v>
      </c>
      <c r="D30" s="67"/>
      <c r="E30" s="138">
        <v>2.5014660961798892E-2</v>
      </c>
      <c r="F30" s="138">
        <v>0.17663543874401619</v>
      </c>
      <c r="G30" s="138">
        <v>2.4360625885334825E-5</v>
      </c>
      <c r="H30" s="138">
        <v>2.4167578051944528E-4</v>
      </c>
      <c r="I30" s="138">
        <v>3.7270164887935782E-3</v>
      </c>
      <c r="J30" s="138">
        <v>3.7270164887935782E-3</v>
      </c>
      <c r="K30" s="138">
        <v>3.7270164887935769E-3</v>
      </c>
      <c r="L30" s="138">
        <v>5.4511169097750615E-4</v>
      </c>
      <c r="M30" s="138">
        <v>0.95574460350328094</v>
      </c>
      <c r="N30" s="138">
        <v>1.1457311539819404E-4</v>
      </c>
      <c r="O30" s="138">
        <v>6.4512290999416128E-5</v>
      </c>
      <c r="P30" s="138">
        <v>3.7228273846079117E-5</v>
      </c>
      <c r="Q30" s="138">
        <v>1.28373358089928E-6</v>
      </c>
      <c r="R30" s="138">
        <v>2.949856414605689E-4</v>
      </c>
      <c r="S30" s="138">
        <v>1.0879942973067139E-2</v>
      </c>
      <c r="T30" s="138">
        <v>4.5501844518195197E-4</v>
      </c>
      <c r="U30" s="138">
        <v>6.4233095961643545E-5</v>
      </c>
      <c r="V30" s="138">
        <v>6.4258909941598656E-3</v>
      </c>
      <c r="W30" s="138">
        <v>2.6985000000000004E-3</v>
      </c>
      <c r="X30" s="138">
        <v>4.0192515099999998E-5</v>
      </c>
      <c r="Y30" s="138">
        <v>5.3304873000000005E-5</v>
      </c>
      <c r="Z30" s="138">
        <v>3.05153994E-5</v>
      </c>
      <c r="AA30" s="138">
        <v>5.95707766E-5</v>
      </c>
      <c r="AB30" s="138">
        <v>1.8358356409999999E-4</v>
      </c>
      <c r="AC30" s="138">
        <v>2.6985999999999999E-6</v>
      </c>
      <c r="AD30" s="138">
        <v>1.1393E-6</v>
      </c>
      <c r="AE30" s="55"/>
      <c r="AF30" s="147">
        <v>189.40449011966598</v>
      </c>
      <c r="AG30" s="147" t="s">
        <v>428</v>
      </c>
      <c r="AH30" s="147" t="s">
        <v>430</v>
      </c>
      <c r="AI30" s="147">
        <v>4.3478696315489582</v>
      </c>
      <c r="AJ30" s="147" t="s">
        <v>430</v>
      </c>
      <c r="AK30" s="147" t="s">
        <v>428</v>
      </c>
      <c r="AL30" s="45" t="s">
        <v>49</v>
      </c>
    </row>
    <row r="31" spans="1:38" s="2" customFormat="1" ht="26.25" customHeight="1" thickBot="1" x14ac:dyDescent="0.3">
      <c r="A31" s="65" t="s">
        <v>78</v>
      </c>
      <c r="B31" s="65" t="s">
        <v>87</v>
      </c>
      <c r="C31" s="66" t="s">
        <v>88</v>
      </c>
      <c r="D31" s="67"/>
      <c r="E31" s="138" t="s">
        <v>428</v>
      </c>
      <c r="F31" s="138">
        <v>2.116132132391142</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0.6020096932902429</v>
      </c>
      <c r="J32" s="138">
        <v>1.1621218130903905</v>
      </c>
      <c r="K32" s="138">
        <v>1.4843881635304284</v>
      </c>
      <c r="L32" s="138">
        <v>0.13644838030972464</v>
      </c>
      <c r="M32" s="138" t="s">
        <v>428</v>
      </c>
      <c r="N32" s="138">
        <v>4.4736171659279327</v>
      </c>
      <c r="O32" s="138">
        <v>1.962229225018975E-2</v>
      </c>
      <c r="P32" s="138">
        <v>0</v>
      </c>
      <c r="Q32" s="138">
        <v>5.1150790504902129E-2</v>
      </c>
      <c r="R32" s="138">
        <v>1.6694059286190339</v>
      </c>
      <c r="S32" s="138">
        <v>36.650658147955667</v>
      </c>
      <c r="T32" s="138">
        <v>0.25664467092698301</v>
      </c>
      <c r="U32" s="138">
        <v>2.9687763270608566E-2</v>
      </c>
      <c r="V32" s="138">
        <v>11.922281692936227</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51325.568766332122</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0.28019410938207584</v>
      </c>
      <c r="J33" s="138">
        <v>0.51887798033717747</v>
      </c>
      <c r="K33" s="138">
        <v>1.0377559606743549</v>
      </c>
      <c r="L33" s="138">
        <v>1.1000213183148162E-2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51325.568766332122</v>
      </c>
      <c r="AL33" s="45" t="s">
        <v>413</v>
      </c>
    </row>
    <row r="34" spans="1:38" s="2" customFormat="1" ht="26.25" customHeight="1" thickBot="1" x14ac:dyDescent="0.3">
      <c r="A34" s="65" t="s">
        <v>70</v>
      </c>
      <c r="B34" s="65" t="s">
        <v>93</v>
      </c>
      <c r="C34" s="66" t="s">
        <v>94</v>
      </c>
      <c r="D34" s="67"/>
      <c r="E34" s="138">
        <v>1.7800057200338124</v>
      </c>
      <c r="F34" s="138">
        <v>0.15795852286559597</v>
      </c>
      <c r="G34" s="138">
        <v>2.3370128093615182E-2</v>
      </c>
      <c r="H34" s="138">
        <v>2.3778702366863906E-4</v>
      </c>
      <c r="I34" s="138">
        <v>4.6538317489433642E-2</v>
      </c>
      <c r="J34" s="138">
        <v>4.8916187726120046E-2</v>
      </c>
      <c r="K34" s="138">
        <v>5.1633753710904479E-2</v>
      </c>
      <c r="L34" s="138">
        <v>3.3561939912087918E-2</v>
      </c>
      <c r="M34" s="138">
        <v>0.36347445046491972</v>
      </c>
      <c r="N34" s="138" t="s">
        <v>444</v>
      </c>
      <c r="O34" s="138">
        <v>3.3969574809805583E-4</v>
      </c>
      <c r="P34" s="138" t="s">
        <v>444</v>
      </c>
      <c r="Q34" s="138" t="s">
        <v>444</v>
      </c>
      <c r="R34" s="138">
        <v>1.6984787404902789E-3</v>
      </c>
      <c r="S34" s="138">
        <v>5.7748277176669478E-2</v>
      </c>
      <c r="T34" s="138">
        <v>2.3778702366863908E-3</v>
      </c>
      <c r="U34" s="138">
        <v>3.3969574809805583E-4</v>
      </c>
      <c r="V34" s="138">
        <v>3.3969574809805579E-2</v>
      </c>
      <c r="W34" s="138">
        <v>1.2790825380504368E-2</v>
      </c>
      <c r="X34" s="138">
        <v>1.0190872442941673E-3</v>
      </c>
      <c r="Y34" s="138">
        <v>1.6984787404902789E-3</v>
      </c>
      <c r="Z34" s="138">
        <v>1.5401450697729111E-3</v>
      </c>
      <c r="AA34" s="138">
        <v>3.5405633787883E-4</v>
      </c>
      <c r="AB34" s="138">
        <v>4.6117673924361878E-3</v>
      </c>
      <c r="AC34" s="138" t="s">
        <v>428</v>
      </c>
      <c r="AD34" s="138" t="s">
        <v>428</v>
      </c>
      <c r="AE34" s="55"/>
      <c r="AF34" s="147">
        <v>1471.1631507768509</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3.853761442916797</v>
      </c>
      <c r="F36" s="138">
        <v>0.1226420711331928</v>
      </c>
      <c r="G36" s="138">
        <v>4.8213916265557571E-2</v>
      </c>
      <c r="H36" s="138" t="s">
        <v>444</v>
      </c>
      <c r="I36" s="138">
        <v>6.0373278365074258E-2</v>
      </c>
      <c r="J36" s="138">
        <v>7.0980295965424989E-2</v>
      </c>
      <c r="K36" s="138">
        <v>7.0980295965424989E-2</v>
      </c>
      <c r="L36" s="138">
        <v>2.2003891749281745E-2</v>
      </c>
      <c r="M36" s="138">
        <v>0.26911174465797727</v>
      </c>
      <c r="N36" s="138">
        <v>9.1105538556086087E-3</v>
      </c>
      <c r="O36" s="138">
        <v>7.0081183504681595E-4</v>
      </c>
      <c r="P36" s="138">
        <v>2.1024355051404474E-3</v>
      </c>
      <c r="Q36" s="138">
        <v>2.8032473401872638E-3</v>
      </c>
      <c r="R36" s="138">
        <v>3.5040591752340798E-3</v>
      </c>
      <c r="S36" s="138">
        <v>6.16714414841198E-2</v>
      </c>
      <c r="T36" s="138">
        <v>7.0081183504681593E-2</v>
      </c>
      <c r="U36" s="138">
        <v>7.0081183504681595E-3</v>
      </c>
      <c r="V36" s="138">
        <v>8.4097420205617904E-2</v>
      </c>
      <c r="W36" s="138">
        <v>9.1105538556086087E-3</v>
      </c>
      <c r="X36" s="138">
        <v>1.4016236700936318E-4</v>
      </c>
      <c r="Y36" s="138">
        <v>1.4016236700936318E-4</v>
      </c>
      <c r="Z36" s="138">
        <v>7.0081183504681595E-4</v>
      </c>
      <c r="AA36" s="138">
        <v>7.0081183504681592E-5</v>
      </c>
      <c r="AB36" s="138">
        <v>1.0512177525702239E-3</v>
      </c>
      <c r="AC36" s="138">
        <v>5.6064946803745276E-3</v>
      </c>
      <c r="AD36" s="138">
        <v>2.6630849731779007E-3</v>
      </c>
      <c r="AE36" s="55"/>
      <c r="AF36" s="147">
        <v>3035.0940602635151</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0.12318507882444754</v>
      </c>
      <c r="F37" s="138">
        <v>4.1061692941482516E-3</v>
      </c>
      <c r="G37" s="138">
        <v>2.4404719445245989E-4</v>
      </c>
      <c r="H37" s="138" t="s">
        <v>444</v>
      </c>
      <c r="I37" s="138">
        <v>5.1327116176853144E-4</v>
      </c>
      <c r="J37" s="138">
        <v>5.1327116176853144E-4</v>
      </c>
      <c r="K37" s="138">
        <v>5.1327116176853144E-4</v>
      </c>
      <c r="L37" s="138">
        <v>1.2831779044213287E-5</v>
      </c>
      <c r="M37" s="138">
        <v>1.2318507882444754E-2</v>
      </c>
      <c r="N37" s="138">
        <v>3.8495337132639854E-6</v>
      </c>
      <c r="O37" s="138">
        <v>6.4158895221066427E-7</v>
      </c>
      <c r="P37" s="138">
        <v>2.5663558088426572E-4</v>
      </c>
      <c r="Q37" s="138">
        <v>3.0796269706111884E-4</v>
      </c>
      <c r="R37" s="138">
        <v>1.9504304147204197E-6</v>
      </c>
      <c r="S37" s="138">
        <v>1.9504304147204196E-7</v>
      </c>
      <c r="T37" s="138">
        <v>1.3088414625097551E-6</v>
      </c>
      <c r="U37" s="138">
        <v>2.8229913897269226E-5</v>
      </c>
      <c r="V37" s="138">
        <v>3.8495337132639854E-6</v>
      </c>
      <c r="W37" s="138" t="s">
        <v>428</v>
      </c>
      <c r="X37" s="138" t="s">
        <v>444</v>
      </c>
      <c r="Y37" s="138" t="s">
        <v>444</v>
      </c>
      <c r="Z37" s="138" t="s">
        <v>444</v>
      </c>
      <c r="AA37" s="138" t="s">
        <v>444</v>
      </c>
      <c r="AB37" s="138" t="s">
        <v>444</v>
      </c>
      <c r="AC37" s="138" t="s">
        <v>444</v>
      </c>
      <c r="AD37" s="138" t="s">
        <v>444</v>
      </c>
      <c r="AE37" s="55"/>
      <c r="AF37" s="147" t="s">
        <v>430</v>
      </c>
      <c r="AG37" s="147" t="s">
        <v>428</v>
      </c>
      <c r="AH37" s="147">
        <v>2566.3558088426571</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2.0127125741447593</v>
      </c>
      <c r="F39" s="138">
        <v>0.46915197048337359</v>
      </c>
      <c r="G39" s="138">
        <v>0.13848459514568423</v>
      </c>
      <c r="H39" s="138">
        <v>4.3103967108236892E-2</v>
      </c>
      <c r="I39" s="138">
        <v>0.16079616394636345</v>
      </c>
      <c r="J39" s="138">
        <v>0.19476449907244192</v>
      </c>
      <c r="K39" s="138">
        <v>0.23641393803782118</v>
      </c>
      <c r="L39" s="138">
        <v>6.6800624349230689E-2</v>
      </c>
      <c r="M39" s="138">
        <v>1.1121321359958298</v>
      </c>
      <c r="N39" s="138">
        <v>0.13784054183260411</v>
      </c>
      <c r="O39" s="138">
        <v>1.7142535859027655E-2</v>
      </c>
      <c r="P39" s="138">
        <v>3.0576260237902063E-3</v>
      </c>
      <c r="Q39" s="138">
        <v>8.4664902504854346E-3</v>
      </c>
      <c r="R39" s="138">
        <v>0.11087477553369932</v>
      </c>
      <c r="S39" s="138">
        <v>5.4323015722370027E-2</v>
      </c>
      <c r="T39" s="138">
        <v>1.7029872704562281</v>
      </c>
      <c r="U39" s="138">
        <v>2.2195797309234062E-3</v>
      </c>
      <c r="V39" s="138">
        <v>0.66323496571097518</v>
      </c>
      <c r="W39" s="138">
        <v>0.15811407351682774</v>
      </c>
      <c r="X39" s="138">
        <v>2.4608230137969714E-2</v>
      </c>
      <c r="Y39" s="138">
        <v>0.11742355121098379</v>
      </c>
      <c r="Z39" s="138">
        <v>1.7219931014440925E-2</v>
      </c>
      <c r="AA39" s="138">
        <v>1.4686093427409326E-2</v>
      </c>
      <c r="AB39" s="138">
        <v>0.17393780579080373</v>
      </c>
      <c r="AC39" s="138">
        <v>7.2708339599618348E-3</v>
      </c>
      <c r="AD39" s="138">
        <v>2.0016220625114472E-3</v>
      </c>
      <c r="AE39" s="55"/>
      <c r="AF39" s="147">
        <v>9213.5319945876854</v>
      </c>
      <c r="AG39" s="147">
        <v>11.721277136842106</v>
      </c>
      <c r="AH39" s="147">
        <v>14227.595052800592</v>
      </c>
      <c r="AI39" s="147">
        <v>1164.9720840064026</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5.2779587159712342</v>
      </c>
      <c r="F41" s="138">
        <v>11.397365129834981</v>
      </c>
      <c r="G41" s="138">
        <v>7.5056784497661395</v>
      </c>
      <c r="H41" s="138">
        <v>9.1426614073453233E-2</v>
      </c>
      <c r="I41" s="138">
        <v>7.582242464668778</v>
      </c>
      <c r="J41" s="138">
        <v>7.5948636000143646</v>
      </c>
      <c r="K41" s="138">
        <v>8.2327615890664632</v>
      </c>
      <c r="L41" s="138">
        <v>0.64751424683608083</v>
      </c>
      <c r="M41" s="138">
        <v>94.891537315541498</v>
      </c>
      <c r="N41" s="138">
        <v>1.8565247778114888</v>
      </c>
      <c r="O41" s="138">
        <v>2.7531666596039669E-2</v>
      </c>
      <c r="P41" s="138">
        <v>7.9067917248233976E-2</v>
      </c>
      <c r="Q41" s="138">
        <v>3.0557045797621404E-2</v>
      </c>
      <c r="R41" s="138">
        <v>0.21591196744026642</v>
      </c>
      <c r="S41" s="138">
        <v>0.37709344595205713</v>
      </c>
      <c r="T41" s="138">
        <v>0.18504708256891431</v>
      </c>
      <c r="U41" s="138">
        <v>2.1925985120055906</v>
      </c>
      <c r="V41" s="138">
        <v>4.2307767113390691</v>
      </c>
      <c r="W41" s="138">
        <v>13.771598161526994</v>
      </c>
      <c r="X41" s="138">
        <v>3.1504351260879417</v>
      </c>
      <c r="Y41" s="138">
        <v>5.0803162773017725</v>
      </c>
      <c r="Z41" s="138">
        <v>2.2713461071701575</v>
      </c>
      <c r="AA41" s="138">
        <v>1.8472071204734639</v>
      </c>
      <c r="AB41" s="138">
        <v>12.349304631033334</v>
      </c>
      <c r="AC41" s="138">
        <v>1.6802229137840505E-2</v>
      </c>
      <c r="AD41" s="138">
        <v>3.104963735275573</v>
      </c>
      <c r="AE41" s="55"/>
      <c r="AF41" s="147">
        <v>41760.110058640472</v>
      </c>
      <c r="AG41" s="147">
        <v>18264.224115386605</v>
      </c>
      <c r="AH41" s="147">
        <v>22427.652555287514</v>
      </c>
      <c r="AI41" s="147">
        <v>1095.6820372601615</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6.5903200671311876E-2</v>
      </c>
      <c r="F43" s="138">
        <v>6.590320067131188E-3</v>
      </c>
      <c r="G43" s="138">
        <v>1.0469037649933633E-2</v>
      </c>
      <c r="H43" s="138" t="s">
        <v>444</v>
      </c>
      <c r="I43" s="138">
        <v>1.0874028110766459E-2</v>
      </c>
      <c r="J43" s="138">
        <v>1.4169188144332054E-2</v>
      </c>
      <c r="K43" s="138">
        <v>1.8123380184610766E-2</v>
      </c>
      <c r="L43" s="138">
        <v>6.0894557420292181E-3</v>
      </c>
      <c r="M43" s="138">
        <v>2.6361280268524752E-2</v>
      </c>
      <c r="N43" s="138">
        <v>1.0544512107409899E-2</v>
      </c>
      <c r="O43" s="138">
        <v>1.9770960201393562E-4</v>
      </c>
      <c r="P43" s="138">
        <v>6.5903200671311879E-5</v>
      </c>
      <c r="Q43" s="138">
        <v>6.5903200671311871E-4</v>
      </c>
      <c r="R43" s="138">
        <v>8.4356096859279205E-3</v>
      </c>
      <c r="S43" s="138">
        <v>4.7450304483344554E-3</v>
      </c>
      <c r="T43" s="138">
        <v>0.17134832174541087</v>
      </c>
      <c r="U43" s="138">
        <v>6.5903200671311879E-5</v>
      </c>
      <c r="V43" s="138">
        <v>5.2722560537049497E-3</v>
      </c>
      <c r="W43" s="138">
        <v>3.9541920402787131E-3</v>
      </c>
      <c r="X43" s="138">
        <v>1.2521608127549256E-3</v>
      </c>
      <c r="Y43" s="138">
        <v>9.8854801006967828E-3</v>
      </c>
      <c r="Z43" s="138">
        <v>1.1203544114123021E-3</v>
      </c>
      <c r="AA43" s="138">
        <v>9.8854801006967828E-4</v>
      </c>
      <c r="AB43" s="138">
        <v>1.324654333493369E-2</v>
      </c>
      <c r="AC43" s="138">
        <v>1.4498704147688612E-4</v>
      </c>
      <c r="AD43" s="138">
        <v>8.5674160872705459E-8</v>
      </c>
      <c r="AE43" s="55"/>
      <c r="AF43" s="147">
        <v>659.03200671311879</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2.9641178659956391</v>
      </c>
      <c r="F44" s="138">
        <v>0.26921579199293544</v>
      </c>
      <c r="G44" s="138">
        <v>2.2821284746896032E-2</v>
      </c>
      <c r="H44" s="138">
        <v>1.0860130562046963E-3</v>
      </c>
      <c r="I44" s="138">
        <v>0.13065599338789441</v>
      </c>
      <c r="J44" s="138">
        <v>0.13065599338789441</v>
      </c>
      <c r="K44" s="138">
        <v>0.13065599338789441</v>
      </c>
      <c r="L44" s="138">
        <v>7.3167356297220862E-2</v>
      </c>
      <c r="M44" s="138">
        <v>1.1329642862524127</v>
      </c>
      <c r="N44" s="138" t="s">
        <v>444</v>
      </c>
      <c r="O44" s="138">
        <v>1.369551251881782E-3</v>
      </c>
      <c r="P44" s="138" t="s">
        <v>444</v>
      </c>
      <c r="Q44" s="138" t="s">
        <v>444</v>
      </c>
      <c r="R44" s="138">
        <v>6.8477562594089093E-3</v>
      </c>
      <c r="S44" s="138">
        <v>0.23282371281990291</v>
      </c>
      <c r="T44" s="138">
        <v>9.5868587631724733E-3</v>
      </c>
      <c r="U44" s="138">
        <v>1.369551251881782E-3</v>
      </c>
      <c r="V44" s="138">
        <v>0.13695512518817818</v>
      </c>
      <c r="W44" s="138" t="s">
        <v>444</v>
      </c>
      <c r="X44" s="138">
        <v>4.1086537556453461E-3</v>
      </c>
      <c r="Y44" s="138">
        <v>6.8477562594089093E-3</v>
      </c>
      <c r="Z44" s="138" t="s">
        <v>444</v>
      </c>
      <c r="AA44" s="138" t="s">
        <v>444</v>
      </c>
      <c r="AB44" s="138">
        <v>1.0956410015054256E-2</v>
      </c>
      <c r="AC44" s="138" t="s">
        <v>429</v>
      </c>
      <c r="AD44" s="138" t="s">
        <v>429</v>
      </c>
      <c r="AE44" s="55"/>
      <c r="AF44" s="147">
        <v>5931.2880604180691</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1.6668497506885283</v>
      </c>
      <c r="F45" s="138">
        <v>4.0401482876799504E-2</v>
      </c>
      <c r="G45" s="138">
        <v>1.5882915988192005E-2</v>
      </c>
      <c r="H45" s="138" t="s">
        <v>444</v>
      </c>
      <c r="I45" s="138">
        <v>2.4702620958957412E-2</v>
      </c>
      <c r="J45" s="138">
        <v>2.4702620958957412E-2</v>
      </c>
      <c r="K45" s="138">
        <v>2.4702620958957412E-2</v>
      </c>
      <c r="L45" s="138">
        <v>7.6578124972767969E-3</v>
      </c>
      <c r="M45" s="138">
        <v>8.8652396712520037E-2</v>
      </c>
      <c r="N45" s="138">
        <v>3.0012530137051062E-3</v>
      </c>
      <c r="O45" s="138">
        <v>2.308656164388543E-4</v>
      </c>
      <c r="P45" s="138">
        <v>6.9259684931656279E-4</v>
      </c>
      <c r="Q45" s="138">
        <v>9.234624657554172E-4</v>
      </c>
      <c r="R45" s="138">
        <v>1.1543280821942714E-3</v>
      </c>
      <c r="S45" s="138">
        <v>2.0316174246619176E-2</v>
      </c>
      <c r="T45" s="138">
        <v>2.308656164388543E-2</v>
      </c>
      <c r="U45" s="138">
        <v>2.3086561643885428E-3</v>
      </c>
      <c r="V45" s="138">
        <v>2.770387397266251E-2</v>
      </c>
      <c r="W45" s="138">
        <v>3.0012530137051062E-3</v>
      </c>
      <c r="X45" s="138">
        <v>4.6173123287770861E-5</v>
      </c>
      <c r="Y45" s="138">
        <v>2.308656164388543E-4</v>
      </c>
      <c r="Z45" s="138">
        <v>2.308656164388543E-4</v>
      </c>
      <c r="AA45" s="138">
        <v>2.3086561643885431E-5</v>
      </c>
      <c r="AB45" s="138">
        <v>5.3099091780936492E-4</v>
      </c>
      <c r="AC45" s="138">
        <v>1.8469249315108344E-3</v>
      </c>
      <c r="AD45" s="138">
        <v>8.7728934246764632E-4</v>
      </c>
      <c r="AE45" s="55"/>
      <c r="AF45" s="147">
        <v>999.83879571016826</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1.3216742556990825E-2</v>
      </c>
      <c r="J48" s="138">
        <v>0.13216742556990826</v>
      </c>
      <c r="K48" s="138">
        <v>0.3304185639247707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2.6210819999999999</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2.7522829055999996</v>
      </c>
      <c r="AL52" s="45" t="s">
        <v>132</v>
      </c>
    </row>
    <row r="53" spans="1:38" s="2" customFormat="1" ht="26.25" customHeight="1" thickBot="1" x14ac:dyDescent="0.3">
      <c r="A53" s="65" t="s">
        <v>119</v>
      </c>
      <c r="B53" s="69" t="s">
        <v>133</v>
      </c>
      <c r="C53" s="71" t="s">
        <v>134</v>
      </c>
      <c r="D53" s="68"/>
      <c r="E53" s="138" t="s">
        <v>428</v>
      </c>
      <c r="F53" s="138">
        <v>2.1188007378172258</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1.0643734483175968</v>
      </c>
      <c r="AL53" s="45" t="s">
        <v>135</v>
      </c>
    </row>
    <row r="54" spans="1:38" s="2" customFormat="1" ht="37.5" customHeight="1" thickBot="1" x14ac:dyDescent="0.3">
      <c r="A54" s="65" t="s">
        <v>119</v>
      </c>
      <c r="B54" s="69" t="s">
        <v>136</v>
      </c>
      <c r="C54" s="71" t="s">
        <v>137</v>
      </c>
      <c r="D54" s="68"/>
      <c r="E54" s="138" t="s">
        <v>428</v>
      </c>
      <c r="F54" s="138">
        <v>0.27137839445730855</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0.34865715541279996</v>
      </c>
      <c r="J57" s="138">
        <v>0.62758287974303995</v>
      </c>
      <c r="K57" s="138">
        <v>0.69731431082559991</v>
      </c>
      <c r="L57" s="138">
        <v>1.0459714662384E-2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2681.97811856</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7.7294744978400002E-3</v>
      </c>
      <c r="J58" s="138">
        <v>5.1529829985600004E-2</v>
      </c>
      <c r="K58" s="138">
        <v>0.10305965997120001</v>
      </c>
      <c r="L58" s="138">
        <v>3.5555582690064E-5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257.64914992799999</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0.16048170647058824</v>
      </c>
      <c r="J60" s="138">
        <v>1.3201170647058826</v>
      </c>
      <c r="K60" s="138">
        <v>4.0898468120000002</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62.039185294117651</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3.5117171520922648E-2</v>
      </c>
      <c r="J61" s="138">
        <v>0.35117171520922646</v>
      </c>
      <c r="K61" s="138">
        <v>1.1713791184703892</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2045286.4935060362</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2.1203511176470592E-8</v>
      </c>
      <c r="J62" s="138">
        <v>2.1203511176470591E-7</v>
      </c>
      <c r="K62" s="138">
        <v>4.2407022352941182E-7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35.339185294117648</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1.26E-2</v>
      </c>
      <c r="X63" s="138">
        <v>9.9468000000000004E-3</v>
      </c>
      <c r="Y63" s="138" t="s">
        <v>428</v>
      </c>
      <c r="Z63" s="138">
        <v>1.6542000000000002E-3</v>
      </c>
      <c r="AA63" s="138" t="s">
        <v>428</v>
      </c>
      <c r="AB63" s="138">
        <v>1.1601E-2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0.16600000000000001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5.6115119999999999E-3</v>
      </c>
      <c r="J71" s="138">
        <v>4.4892095999999999E-2</v>
      </c>
      <c r="K71" s="138">
        <v>0.14028780000000002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t="s">
        <v>430</v>
      </c>
      <c r="J73" s="138" t="s">
        <v>430</v>
      </c>
      <c r="K73" s="138" t="s">
        <v>430</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4.1000000000000005E-4</v>
      </c>
      <c r="O80" s="138">
        <v>2.0000000000000001E-4</v>
      </c>
      <c r="P80" s="138" t="s">
        <v>428</v>
      </c>
      <c r="Q80" s="138" t="s">
        <v>428</v>
      </c>
      <c r="R80" s="138" t="s">
        <v>428</v>
      </c>
      <c r="S80" s="138" t="s">
        <v>428</v>
      </c>
      <c r="T80" s="138" t="s">
        <v>428</v>
      </c>
      <c r="U80" s="138" t="s">
        <v>428</v>
      </c>
      <c r="V80" s="138">
        <v>1.5E-3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10.503249399999998</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4645.3999999999996</v>
      </c>
      <c r="AL82" s="45" t="s">
        <v>219</v>
      </c>
    </row>
    <row r="83" spans="1:38" s="2" customFormat="1" ht="26.25" customHeight="1" thickBot="1" x14ac:dyDescent="0.3">
      <c r="A83" s="65" t="s">
        <v>53</v>
      </c>
      <c r="B83" s="76" t="s">
        <v>211</v>
      </c>
      <c r="C83" s="77" t="s">
        <v>212</v>
      </c>
      <c r="D83" s="67"/>
      <c r="E83" s="138" t="s">
        <v>444</v>
      </c>
      <c r="F83" s="138">
        <v>2.8799999999999999E-2</v>
      </c>
      <c r="G83" s="138" t="s">
        <v>444</v>
      </c>
      <c r="H83" s="138" t="s">
        <v>428</v>
      </c>
      <c r="I83" s="138">
        <v>0.18</v>
      </c>
      <c r="J83" s="138">
        <v>3.6</v>
      </c>
      <c r="K83" s="138">
        <v>27</v>
      </c>
      <c r="L83" s="138">
        <v>1.026E-2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1.8</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3.4047993452710688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0.75411535346196357</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1.6393812031781816</v>
      </c>
      <c r="AL86" s="45" t="s">
        <v>219</v>
      </c>
    </row>
    <row r="87" spans="1:38" s="2" customFormat="1" ht="26.25" customHeight="1" thickBot="1" x14ac:dyDescent="0.3">
      <c r="A87" s="65" t="s">
        <v>208</v>
      </c>
      <c r="B87" s="71" t="s">
        <v>220</v>
      </c>
      <c r="C87" s="75" t="s">
        <v>221</v>
      </c>
      <c r="D87" s="67"/>
      <c r="E87" s="138" t="s">
        <v>428</v>
      </c>
      <c r="F87" s="138">
        <v>6.8529159940169018E-2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0.10949879682181857</v>
      </c>
      <c r="AL87" s="45" t="s">
        <v>219</v>
      </c>
    </row>
    <row r="88" spans="1:38" s="2" customFormat="1" ht="26.25" customHeight="1" thickBot="1" x14ac:dyDescent="0.3">
      <c r="A88" s="65" t="s">
        <v>208</v>
      </c>
      <c r="B88" s="71" t="s">
        <v>222</v>
      </c>
      <c r="C88" s="75" t="s">
        <v>223</v>
      </c>
      <c r="D88" s="67"/>
      <c r="E88" s="138" t="s">
        <v>444</v>
      </c>
      <c r="F88" s="138">
        <v>0.66237912613127414</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0.98032999999999992</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1.7486969750000001</v>
      </c>
      <c r="G90" s="138" t="s">
        <v>428</v>
      </c>
      <c r="H90" s="138" t="s">
        <v>428</v>
      </c>
      <c r="I90" s="138">
        <v>2.052E-2</v>
      </c>
      <c r="J90" s="138">
        <v>3.0779999999999998E-2</v>
      </c>
      <c r="K90" s="138">
        <v>3.7620000000000001E-2</v>
      </c>
      <c r="L90" s="138" t="s">
        <v>428</v>
      </c>
      <c r="M90" s="138" t="s">
        <v>428</v>
      </c>
      <c r="N90" s="138">
        <v>2.4959846176514101E-4</v>
      </c>
      <c r="O90" s="138">
        <v>3.4282198362922969E-2</v>
      </c>
      <c r="P90" s="138" t="s">
        <v>430</v>
      </c>
      <c r="Q90" s="138" t="s">
        <v>430</v>
      </c>
      <c r="R90" s="138">
        <v>0.14434609837020204</v>
      </c>
      <c r="S90" s="138">
        <v>5.849024194375894</v>
      </c>
      <c r="T90" s="138">
        <v>0.23974984776175734</v>
      </c>
      <c r="U90" s="138">
        <v>3.4131837843787323E-2</v>
      </c>
      <c r="V90" s="138">
        <v>3.3846152857429663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34.200000000000003</v>
      </c>
      <c r="AL90" s="148" t="s">
        <v>439</v>
      </c>
    </row>
    <row r="91" spans="1:38" s="2" customFormat="1" ht="26.25" customHeight="1" thickBot="1" x14ac:dyDescent="0.3">
      <c r="A91" s="65" t="s">
        <v>208</v>
      </c>
      <c r="B91" s="69" t="s">
        <v>404</v>
      </c>
      <c r="C91" s="71" t="s">
        <v>228</v>
      </c>
      <c r="D91" s="67"/>
      <c r="E91" s="138">
        <v>6.9730073672000003E-3</v>
      </c>
      <c r="F91" s="138">
        <v>1.87240441344E-2</v>
      </c>
      <c r="G91" s="138">
        <v>1.105770584E-4</v>
      </c>
      <c r="H91" s="138">
        <v>1.6054707264E-2</v>
      </c>
      <c r="I91" s="138">
        <v>0.1063540912648</v>
      </c>
      <c r="J91" s="138">
        <v>0.10811087512640001</v>
      </c>
      <c r="K91" s="138">
        <v>0.1084737289836</v>
      </c>
      <c r="L91" s="138">
        <v>4.1780924928000007E-2</v>
      </c>
      <c r="M91" s="138">
        <v>0.21342188589400002</v>
      </c>
      <c r="N91" s="138">
        <v>2.8706097279999999E-2</v>
      </c>
      <c r="O91" s="138">
        <v>2.0944652545600007E-2</v>
      </c>
      <c r="P91" s="138">
        <v>2.0870504400000001E-6</v>
      </c>
      <c r="Q91" s="138">
        <v>4.86978436E-5</v>
      </c>
      <c r="R91" s="138">
        <v>5.7119275200000002E-4</v>
      </c>
      <c r="S91" s="138">
        <v>3.7147486944000004E-2</v>
      </c>
      <c r="T91" s="138">
        <v>1.1543678832000004E-2</v>
      </c>
      <c r="U91" s="138" t="s">
        <v>444</v>
      </c>
      <c r="V91" s="138">
        <v>1.9965110432000003E-2</v>
      </c>
      <c r="W91" s="138">
        <v>3.8686041600000006E-4</v>
      </c>
      <c r="X91" s="138">
        <v>5.1394000617599996E-3</v>
      </c>
      <c r="Y91" s="138">
        <v>2.5515081871999999E-3</v>
      </c>
      <c r="Z91" s="138">
        <v>2.5515081871999999E-3</v>
      </c>
      <c r="AA91" s="138">
        <v>2.5515081871999999E-3</v>
      </c>
      <c r="AB91" s="138">
        <v>1.2793924623359999E-2</v>
      </c>
      <c r="AC91" s="138" t="s">
        <v>444</v>
      </c>
      <c r="AD91" s="138" t="s">
        <v>444</v>
      </c>
      <c r="AE91" s="55"/>
      <c r="AF91" s="147" t="s">
        <v>428</v>
      </c>
      <c r="AG91" s="147" t="s">
        <v>428</v>
      </c>
      <c r="AH91" s="147" t="s">
        <v>428</v>
      </c>
      <c r="AI91" s="147" t="s">
        <v>428</v>
      </c>
      <c r="AJ91" s="147" t="s">
        <v>428</v>
      </c>
      <c r="AK91" s="147">
        <v>3868.6041600000003</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19.1333423136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5.4940340864886744E-8</v>
      </c>
      <c r="X98" s="138" t="s">
        <v>428</v>
      </c>
      <c r="Y98" s="138" t="s">
        <v>428</v>
      </c>
      <c r="Z98" s="138" t="s">
        <v>428</v>
      </c>
      <c r="AA98" s="138" t="s">
        <v>428</v>
      </c>
      <c r="AB98" s="138" t="s">
        <v>428</v>
      </c>
      <c r="AC98" s="138" t="s">
        <v>428</v>
      </c>
      <c r="AD98" s="138">
        <v>6.5796815407049994E-4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4.0453771850348097E-2</v>
      </c>
      <c r="F99" s="138">
        <v>8.8519461364340426</v>
      </c>
      <c r="G99" s="138" t="s">
        <v>428</v>
      </c>
      <c r="H99" s="138">
        <v>11.31015488553118</v>
      </c>
      <c r="I99" s="138">
        <v>0.21329342257275119</v>
      </c>
      <c r="J99" s="138">
        <v>0.3273681573905276</v>
      </c>
      <c r="K99" s="138">
        <v>0.62070787725986265</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1177.0455000000002</v>
      </c>
      <c r="AL99" s="45" t="s">
        <v>245</v>
      </c>
    </row>
    <row r="100" spans="1:38" s="2" customFormat="1" ht="26.25" customHeight="1" thickBot="1" x14ac:dyDescent="0.3">
      <c r="A100" s="65" t="s">
        <v>243</v>
      </c>
      <c r="B100" s="65" t="s">
        <v>246</v>
      </c>
      <c r="C100" s="66" t="s">
        <v>408</v>
      </c>
      <c r="D100" s="79"/>
      <c r="E100" s="138">
        <v>0.57833432673948992</v>
      </c>
      <c r="F100" s="138">
        <v>25.929052922295345</v>
      </c>
      <c r="G100" s="138" t="s">
        <v>428</v>
      </c>
      <c r="H100" s="138">
        <v>33.304635681966786</v>
      </c>
      <c r="I100" s="138">
        <v>0.44107217362742135</v>
      </c>
      <c r="J100" s="138">
        <v>0.67209361943208012</v>
      </c>
      <c r="K100" s="138">
        <v>1.0434085918459581</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5664.4519999999993</v>
      </c>
      <c r="AL100" s="45" t="s">
        <v>245</v>
      </c>
    </row>
    <row r="101" spans="1:38" s="2" customFormat="1" ht="26.25" customHeight="1" thickBot="1" x14ac:dyDescent="0.3">
      <c r="A101" s="65" t="s">
        <v>243</v>
      </c>
      <c r="B101" s="65" t="s">
        <v>247</v>
      </c>
      <c r="C101" s="66" t="s">
        <v>248</v>
      </c>
      <c r="D101" s="79"/>
      <c r="E101" s="138">
        <v>4.5036122004097463E-2</v>
      </c>
      <c r="F101" s="138">
        <v>0.189854684148173</v>
      </c>
      <c r="G101" s="138" t="s">
        <v>428</v>
      </c>
      <c r="H101" s="138">
        <v>0.89937779364153514</v>
      </c>
      <c r="I101" s="138">
        <v>7.6379775714262499E-3</v>
      </c>
      <c r="J101" s="138">
        <v>2.5160396705874704E-2</v>
      </c>
      <c r="K101" s="138">
        <v>6.2900991764686762E-2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5018.5014694793572</v>
      </c>
      <c r="AL101" s="45" t="s">
        <v>245</v>
      </c>
    </row>
    <row r="102" spans="1:38" s="2" customFormat="1" ht="26.25" customHeight="1" thickBot="1" x14ac:dyDescent="0.3">
      <c r="A102" s="65" t="s">
        <v>243</v>
      </c>
      <c r="B102" s="65" t="s">
        <v>249</v>
      </c>
      <c r="C102" s="66" t="s">
        <v>386</v>
      </c>
      <c r="D102" s="79"/>
      <c r="E102" s="138">
        <v>2.2617124625142855E-3</v>
      </c>
      <c r="F102" s="138">
        <v>1.1271491932625703</v>
      </c>
      <c r="G102" s="138" t="s">
        <v>428</v>
      </c>
      <c r="H102" s="138">
        <v>4.4809568319822217</v>
      </c>
      <c r="I102" s="138">
        <v>7.8735999999999997E-3</v>
      </c>
      <c r="J102" s="138">
        <v>0.17803050000000001</v>
      </c>
      <c r="K102" s="138">
        <v>1.2150464999999999</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1530.3</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1.0245696640529883E-3</v>
      </c>
      <c r="F104" s="138">
        <v>1.3660740023544813E-3</v>
      </c>
      <c r="G104" s="138" t="s">
        <v>428</v>
      </c>
      <c r="H104" s="138">
        <v>1.4021427943619186E-2</v>
      </c>
      <c r="I104" s="138">
        <v>1.5837185095890412E-5</v>
      </c>
      <c r="J104" s="138">
        <v>5.2169550904109591E-5</v>
      </c>
      <c r="K104" s="138">
        <v>1.3042387726027395E-4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8.6</v>
      </c>
      <c r="AL104" s="45" t="s">
        <v>245</v>
      </c>
    </row>
    <row r="105" spans="1:38" s="2" customFormat="1" ht="26.25" customHeight="1" thickBot="1" x14ac:dyDescent="0.3">
      <c r="A105" s="65" t="s">
        <v>243</v>
      </c>
      <c r="B105" s="65" t="s">
        <v>254</v>
      </c>
      <c r="C105" s="66" t="s">
        <v>255</v>
      </c>
      <c r="D105" s="79"/>
      <c r="E105" s="138">
        <v>3.4634162647232881E-2</v>
      </c>
      <c r="F105" s="138">
        <v>0.17512725841536531</v>
      </c>
      <c r="G105" s="138" t="s">
        <v>428</v>
      </c>
      <c r="H105" s="138">
        <v>0.81143431966637969</v>
      </c>
      <c r="I105" s="138">
        <v>6.5589041095890409E-3</v>
      </c>
      <c r="J105" s="138">
        <v>1.0306849315068492E-2</v>
      </c>
      <c r="K105" s="138">
        <v>2.2487671232876712E-2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95</v>
      </c>
      <c r="AL105" s="45" t="s">
        <v>245</v>
      </c>
    </row>
    <row r="106" spans="1:38" s="2" customFormat="1" ht="26.25" customHeight="1" thickBot="1" x14ac:dyDescent="0.3">
      <c r="A106" s="65" t="s">
        <v>243</v>
      </c>
      <c r="B106" s="65" t="s">
        <v>256</v>
      </c>
      <c r="C106" s="66" t="s">
        <v>257</v>
      </c>
      <c r="D106" s="79"/>
      <c r="E106" s="138">
        <v>2.0134214170520544E-3</v>
      </c>
      <c r="F106" s="138">
        <v>8.1423968169983957E-3</v>
      </c>
      <c r="G106" s="138" t="s">
        <v>428</v>
      </c>
      <c r="H106" s="138">
        <v>4.7171899444720146E-2</v>
      </c>
      <c r="I106" s="138">
        <v>3.9945205479452055E-4</v>
      </c>
      <c r="J106" s="138">
        <v>6.3912328767123288E-4</v>
      </c>
      <c r="K106" s="138">
        <v>1.3581369863013696E-3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8.1</v>
      </c>
      <c r="AL106" s="45" t="s">
        <v>245</v>
      </c>
    </row>
    <row r="107" spans="1:38" s="2" customFormat="1" ht="26.25" customHeight="1" thickBot="1" x14ac:dyDescent="0.3">
      <c r="A107" s="65" t="s">
        <v>243</v>
      </c>
      <c r="B107" s="65" t="s">
        <v>258</v>
      </c>
      <c r="C107" s="66" t="s">
        <v>379</v>
      </c>
      <c r="D107" s="79"/>
      <c r="E107" s="138">
        <v>3.2499913486722667E-2</v>
      </c>
      <c r="F107" s="138">
        <v>0.48124428000000008</v>
      </c>
      <c r="G107" s="138" t="s">
        <v>428</v>
      </c>
      <c r="H107" s="138">
        <v>0.39635764056633516</v>
      </c>
      <c r="I107" s="138">
        <v>8.7498960000000001E-3</v>
      </c>
      <c r="J107" s="138">
        <v>0.11666528000000001</v>
      </c>
      <c r="K107" s="138">
        <v>0.55416007999999994</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2916.6320000000001</v>
      </c>
      <c r="AL107" s="45" t="s">
        <v>245</v>
      </c>
    </row>
    <row r="108" spans="1:38" s="2" customFormat="1" ht="26.25" customHeight="1" thickBot="1" x14ac:dyDescent="0.3">
      <c r="A108" s="65" t="s">
        <v>243</v>
      </c>
      <c r="B108" s="65" t="s">
        <v>259</v>
      </c>
      <c r="C108" s="66" t="s">
        <v>380</v>
      </c>
      <c r="D108" s="79"/>
      <c r="E108" s="138">
        <v>7.8135461592623995E-2</v>
      </c>
      <c r="F108" s="138">
        <v>1.3097194559999998</v>
      </c>
      <c r="G108" s="138" t="s">
        <v>428</v>
      </c>
      <c r="H108" s="138">
        <v>1.63387829565864</v>
      </c>
      <c r="I108" s="138">
        <v>2.4254063999999999E-2</v>
      </c>
      <c r="J108" s="138">
        <v>0.24254064</v>
      </c>
      <c r="K108" s="138">
        <v>0.48508128</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12127.031999999999</v>
      </c>
      <c r="AL108" s="45" t="s">
        <v>245</v>
      </c>
    </row>
    <row r="109" spans="1:38" s="2" customFormat="1" ht="26.25" customHeight="1" thickBot="1" x14ac:dyDescent="0.3">
      <c r="A109" s="65" t="s">
        <v>243</v>
      </c>
      <c r="B109" s="65" t="s">
        <v>260</v>
      </c>
      <c r="C109" s="66" t="s">
        <v>381</v>
      </c>
      <c r="D109" s="79"/>
      <c r="E109" s="138">
        <v>2.7296583175680008E-2</v>
      </c>
      <c r="F109" s="138">
        <v>0.58127914110000001</v>
      </c>
      <c r="G109" s="138" t="s">
        <v>428</v>
      </c>
      <c r="H109" s="138">
        <v>0.78530170059264015</v>
      </c>
      <c r="I109" s="138">
        <v>2.3774198000000003E-2</v>
      </c>
      <c r="J109" s="138">
        <v>0.13075808900000002</v>
      </c>
      <c r="K109" s="138">
        <v>0.13075808900000002</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1188.7099000000001</v>
      </c>
      <c r="AL109" s="45" t="s">
        <v>245</v>
      </c>
    </row>
    <row r="110" spans="1:38" s="2" customFormat="1" ht="26.25" customHeight="1" thickBot="1" x14ac:dyDescent="0.3">
      <c r="A110" s="65" t="s">
        <v>243</v>
      </c>
      <c r="B110" s="65" t="s">
        <v>261</v>
      </c>
      <c r="C110" s="66" t="s">
        <v>382</v>
      </c>
      <c r="D110" s="79"/>
      <c r="E110" s="138">
        <v>4.0752853299911348E-3</v>
      </c>
      <c r="F110" s="138">
        <v>0.14173567200000001</v>
      </c>
      <c r="G110" s="138" t="s">
        <v>428</v>
      </c>
      <c r="H110" s="138">
        <v>8.5161777210441089E-2</v>
      </c>
      <c r="I110" s="138">
        <v>5.3262633333333335E-3</v>
      </c>
      <c r="J110" s="138">
        <v>4.1357286666666673E-2</v>
      </c>
      <c r="K110" s="138">
        <v>4.1357286666666673E-2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289.84800000000001</v>
      </c>
      <c r="AL110" s="45" t="s">
        <v>245</v>
      </c>
    </row>
    <row r="111" spans="1:38" s="2" customFormat="1" ht="26.25" customHeight="1" thickBot="1" x14ac:dyDescent="0.3">
      <c r="A111" s="65" t="s">
        <v>243</v>
      </c>
      <c r="B111" s="65" t="s">
        <v>262</v>
      </c>
      <c r="C111" s="66" t="s">
        <v>376</v>
      </c>
      <c r="D111" s="79"/>
      <c r="E111" s="138">
        <v>6.4384576977725818E-3</v>
      </c>
      <c r="F111" s="138">
        <v>0.38377449999999996</v>
      </c>
      <c r="G111" s="138" t="s">
        <v>428</v>
      </c>
      <c r="H111" s="138">
        <v>0.22715891535460553</v>
      </c>
      <c r="I111" s="138">
        <v>8.3019999999999991E-4</v>
      </c>
      <c r="J111" s="138">
        <v>1.6010999999999998E-3</v>
      </c>
      <c r="K111" s="138">
        <v>3.5579999999999995E-3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199.96666666666667</v>
      </c>
      <c r="AL111" s="45" t="s">
        <v>245</v>
      </c>
    </row>
    <row r="112" spans="1:38" s="2" customFormat="1" ht="26.25" customHeight="1" thickBot="1" x14ac:dyDescent="0.3">
      <c r="A112" s="65" t="s">
        <v>263</v>
      </c>
      <c r="B112" s="65" t="s">
        <v>264</v>
      </c>
      <c r="C112" s="66" t="s">
        <v>265</v>
      </c>
      <c r="D112" s="67"/>
      <c r="E112" s="138">
        <v>12.765489842287046</v>
      </c>
      <c r="F112" s="138" t="s">
        <v>428</v>
      </c>
      <c r="G112" s="138" t="s">
        <v>428</v>
      </c>
      <c r="H112" s="138">
        <v>13.990935</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331784000</v>
      </c>
      <c r="AL112" s="45" t="s">
        <v>418</v>
      </c>
    </row>
    <row r="113" spans="1:38" s="2" customFormat="1" ht="26.25" customHeight="1" thickBot="1" x14ac:dyDescent="0.3">
      <c r="A113" s="65" t="s">
        <v>263</v>
      </c>
      <c r="B113" s="80" t="s">
        <v>266</v>
      </c>
      <c r="C113" s="81" t="s">
        <v>267</v>
      </c>
      <c r="D113" s="67"/>
      <c r="E113" s="138">
        <v>6.4248771893412133</v>
      </c>
      <c r="F113" s="138" t="s">
        <v>429</v>
      </c>
      <c r="G113" s="138" t="s">
        <v>428</v>
      </c>
      <c r="H113" s="138">
        <v>37.41753951366718</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166987.04708745258</v>
      </c>
      <c r="AL113" s="148" t="s">
        <v>435</v>
      </c>
    </row>
    <row r="114" spans="1:38" s="2" customFormat="1" ht="26.25" customHeight="1" thickBot="1" x14ac:dyDescent="0.3">
      <c r="A114" s="65" t="s">
        <v>263</v>
      </c>
      <c r="B114" s="80" t="s">
        <v>268</v>
      </c>
      <c r="C114" s="81" t="s">
        <v>387</v>
      </c>
      <c r="D114" s="67"/>
      <c r="E114" s="138">
        <v>8.1727314302359466E-2</v>
      </c>
      <c r="F114" s="138" t="s">
        <v>444</v>
      </c>
      <c r="G114" s="138" t="s">
        <v>428</v>
      </c>
      <c r="H114" s="138">
        <v>0.27613949999999998</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2124150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9.6326166075811468</v>
      </c>
      <c r="F116" s="138" t="s">
        <v>429</v>
      </c>
      <c r="G116" s="138" t="s">
        <v>428</v>
      </c>
      <c r="H116" s="138">
        <v>11.137522314723642</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250358.43575252275</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4.5647874999999997E-2</v>
      </c>
      <c r="J119" s="138">
        <v>1.1522442500000001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1402.8779999999999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1.0391600000000001E-2</v>
      </c>
      <c r="J120" s="138">
        <v>6.4947500000000005E-2</v>
      </c>
      <c r="K120" s="138">
        <v>0.25979000000000002</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2597.9</v>
      </c>
      <c r="AL120" s="148" t="s">
        <v>434</v>
      </c>
    </row>
    <row r="121" spans="1:38" s="2" customFormat="1" ht="26.25" customHeight="1" thickBot="1" x14ac:dyDescent="0.3">
      <c r="A121" s="65" t="s">
        <v>263</v>
      </c>
      <c r="B121" s="65" t="s">
        <v>279</v>
      </c>
      <c r="C121" s="71" t="s">
        <v>280</v>
      </c>
      <c r="D121" s="68"/>
      <c r="E121" s="138" t="s">
        <v>444</v>
      </c>
      <c r="F121" s="138">
        <v>4.6324543879547813</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2.151585118302755</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0.40777215863214367</v>
      </c>
      <c r="G125" s="138" t="s">
        <v>428</v>
      </c>
      <c r="H125" s="138" t="s">
        <v>428</v>
      </c>
      <c r="I125" s="138">
        <v>2.0323823190000007E-5</v>
      </c>
      <c r="J125" s="138">
        <v>1.3487628117000002E-4</v>
      </c>
      <c r="K125" s="138">
        <v>2.8514939809000004E-4</v>
      </c>
      <c r="L125" s="138" t="s">
        <v>444</v>
      </c>
      <c r="M125" s="138" t="s">
        <v>428</v>
      </c>
      <c r="N125" s="138" t="s">
        <v>428</v>
      </c>
      <c r="O125" s="138" t="s">
        <v>428</v>
      </c>
      <c r="P125" s="138">
        <v>2.2283909545085273E-2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615.8734300000001</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5.74572E-2</v>
      </c>
      <c r="I126" s="138" t="s">
        <v>444</v>
      </c>
      <c r="J126" s="138" t="s">
        <v>444</v>
      </c>
      <c r="K126" s="138" t="s">
        <v>444</v>
      </c>
      <c r="L126" s="138" t="s">
        <v>444</v>
      </c>
      <c r="M126" s="138">
        <v>0.13406680000000001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4.5792032000000005E-3</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1.141527E-2</v>
      </c>
      <c r="F129" s="138">
        <v>9.7095400000000012E-2</v>
      </c>
      <c r="G129" s="138">
        <v>6.1668699999999999E-4</v>
      </c>
      <c r="H129" s="138" t="s">
        <v>444</v>
      </c>
      <c r="I129" s="138">
        <v>5.2484000000000001E-5</v>
      </c>
      <c r="J129" s="138">
        <v>9.1847000000000003E-5</v>
      </c>
      <c r="K129" s="138">
        <v>1.3121000000000001E-4</v>
      </c>
      <c r="L129" s="138">
        <v>1.8369400000000002E-6</v>
      </c>
      <c r="M129" s="138">
        <v>9.1847000000000012E-4</v>
      </c>
      <c r="N129" s="138">
        <v>1.7057299999999997E-2</v>
      </c>
      <c r="O129" s="138">
        <v>1.3121000000000001E-3</v>
      </c>
      <c r="P129" s="138">
        <v>7.3477600000000014E-4</v>
      </c>
      <c r="Q129" s="138">
        <v>0.64743394709652491</v>
      </c>
      <c r="R129" s="138">
        <v>0.62564987739330735</v>
      </c>
      <c r="S129" s="138">
        <v>0.3451861392514799</v>
      </c>
      <c r="T129" s="138">
        <v>1.8369400000000002E-3</v>
      </c>
      <c r="U129" s="138" t="s">
        <v>430</v>
      </c>
      <c r="V129" s="138" t="s">
        <v>444</v>
      </c>
      <c r="W129" s="138">
        <v>4.6063498295E-3</v>
      </c>
      <c r="X129" s="138">
        <v>1.96815E-6</v>
      </c>
      <c r="Y129" s="138">
        <v>8.5286500000000001E-6</v>
      </c>
      <c r="Z129" s="138">
        <v>8.5286500000000001E-6</v>
      </c>
      <c r="AA129" s="138" t="s">
        <v>444</v>
      </c>
      <c r="AB129" s="138">
        <v>1.9025449999999999E-5</v>
      </c>
      <c r="AC129" s="138">
        <v>6.5605000000000004E-3</v>
      </c>
      <c r="AD129" s="138">
        <v>1.0063807000000001E-2</v>
      </c>
      <c r="AE129" s="55"/>
      <c r="AF129" s="147" t="s">
        <v>428</v>
      </c>
      <c r="AG129" s="147" t="s">
        <v>428</v>
      </c>
      <c r="AH129" s="147" t="s">
        <v>428</v>
      </c>
      <c r="AI129" s="147" t="s">
        <v>428</v>
      </c>
      <c r="AJ129" s="147" t="s">
        <v>428</v>
      </c>
      <c r="AK129" s="147">
        <v>13.121</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3.7265249999999996E-3</v>
      </c>
      <c r="F133" s="138">
        <v>5.8720999999999996E-5</v>
      </c>
      <c r="G133" s="138">
        <v>5.1042099999999994E-4</v>
      </c>
      <c r="H133" s="138" t="s">
        <v>444</v>
      </c>
      <c r="I133" s="138">
        <v>1.5673990000000001E-4</v>
      </c>
      <c r="J133" s="138">
        <v>1.5673990000000001E-4</v>
      </c>
      <c r="K133" s="138">
        <v>1.7417551999999997E-4</v>
      </c>
      <c r="L133" s="138" t="s">
        <v>444</v>
      </c>
      <c r="M133" s="138">
        <v>6.3238000000000009E-4</v>
      </c>
      <c r="N133" s="138">
        <v>1.3564550999999999E-4</v>
      </c>
      <c r="O133" s="138">
        <v>2.2720509999999998E-5</v>
      </c>
      <c r="P133" s="138">
        <v>6.7303300000000005E-3</v>
      </c>
      <c r="Q133" s="138">
        <v>6.1476370000000004E-5</v>
      </c>
      <c r="R133" s="138">
        <v>6.1250520000000007E-5</v>
      </c>
      <c r="S133" s="138">
        <v>5.6146309999999995E-5</v>
      </c>
      <c r="T133" s="138">
        <v>7.8279610000000003E-5</v>
      </c>
      <c r="U133" s="138">
        <v>8.9346259999999999E-5</v>
      </c>
      <c r="V133" s="138">
        <v>7.2326204000000007E-4</v>
      </c>
      <c r="W133" s="138">
        <v>1.21959E-4</v>
      </c>
      <c r="X133" s="138">
        <v>5.96244E-8</v>
      </c>
      <c r="Y133" s="138">
        <v>3.2567569999999999E-8</v>
      </c>
      <c r="Z133" s="138">
        <v>2.9089480000000001E-8</v>
      </c>
      <c r="AA133" s="138">
        <v>3.1573830000000001E-8</v>
      </c>
      <c r="AB133" s="138">
        <v>1.5285528000000001E-7</v>
      </c>
      <c r="AC133" s="138">
        <v>6.7754999999999996E-4</v>
      </c>
      <c r="AD133" s="138">
        <v>1.8519699999999999E-3</v>
      </c>
      <c r="AE133" s="55"/>
      <c r="AF133" s="147" t="s">
        <v>428</v>
      </c>
      <c r="AG133" s="147" t="s">
        <v>428</v>
      </c>
      <c r="AH133" s="147" t="s">
        <v>428</v>
      </c>
      <c r="AI133" s="147" t="s">
        <v>428</v>
      </c>
      <c r="AJ133" s="147" t="s">
        <v>428</v>
      </c>
      <c r="AK133" s="147">
        <v>4517</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0.45247679999999979</v>
      </c>
      <c r="X135" s="138">
        <v>1.3498891199999996E-4</v>
      </c>
      <c r="Y135" s="138">
        <v>6.1084367999999969E-4</v>
      </c>
      <c r="Z135" s="138">
        <v>6.1084367999999969E-4</v>
      </c>
      <c r="AA135" s="138" t="s">
        <v>444</v>
      </c>
      <c r="AB135" s="138">
        <v>1.3566762719999994E-3</v>
      </c>
      <c r="AC135" s="138" t="s">
        <v>444</v>
      </c>
      <c r="AD135" s="138">
        <v>0.76921055999999965</v>
      </c>
      <c r="AE135" s="55"/>
      <c r="AF135" s="147" t="s">
        <v>428</v>
      </c>
      <c r="AG135" s="147" t="s">
        <v>428</v>
      </c>
      <c r="AH135" s="147" t="s">
        <v>428</v>
      </c>
      <c r="AI135" s="147" t="s">
        <v>428</v>
      </c>
      <c r="AJ135" s="147" t="s">
        <v>428</v>
      </c>
      <c r="AK135" s="147">
        <v>1.5082559999999994</v>
      </c>
      <c r="AL135" s="148" t="s">
        <v>432</v>
      </c>
    </row>
    <row r="136" spans="1:38" s="2" customFormat="1" ht="26.25" customHeight="1" thickBot="1" x14ac:dyDescent="0.3">
      <c r="A136" s="65" t="s">
        <v>288</v>
      </c>
      <c r="B136" s="65" t="s">
        <v>313</v>
      </c>
      <c r="C136" s="66" t="s">
        <v>314</v>
      </c>
      <c r="D136" s="67"/>
      <c r="E136" s="138" t="s">
        <v>428</v>
      </c>
      <c r="F136" s="138">
        <v>5.5499580871936635E-3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0.20288875999999997</v>
      </c>
      <c r="J139" s="138">
        <v>0.20288875999999997</v>
      </c>
      <c r="K139" s="138">
        <v>0.20288875999999997</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2.559488957770351</v>
      </c>
      <c r="X139" s="138">
        <v>1.323018799112421E-2</v>
      </c>
      <c r="Y139" s="138">
        <v>1.5405852357815119E-2</v>
      </c>
      <c r="Z139" s="138">
        <v>5.2588736177347712E-3</v>
      </c>
      <c r="AA139" s="138">
        <v>9.1858516230408356E-4</v>
      </c>
      <c r="AB139" s="138">
        <v>3.4813499128978187E-2</v>
      </c>
      <c r="AC139" s="138" t="s">
        <v>444</v>
      </c>
      <c r="AD139" s="138">
        <v>2.5419620750243195</v>
      </c>
      <c r="AE139" s="55"/>
      <c r="AF139" s="147" t="s">
        <v>428</v>
      </c>
      <c r="AG139" s="147" t="s">
        <v>428</v>
      </c>
      <c r="AH139" s="147" t="s">
        <v>428</v>
      </c>
      <c r="AI139" s="147" t="s">
        <v>428</v>
      </c>
      <c r="AJ139" s="147" t="s">
        <v>428</v>
      </c>
      <c r="AK139" s="147">
        <v>2.0139999999999998</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108.79630003093044</v>
      </c>
      <c r="F141" s="19">
        <f t="shared" ref="F141:AD141" si="0">SUM(F14:F140)</f>
        <v>110.81099815049123</v>
      </c>
      <c r="G141" s="19">
        <f t="shared" si="0"/>
        <v>18.124209611421467</v>
      </c>
      <c r="H141" s="19">
        <f t="shared" si="0"/>
        <v>118.09831154594943</v>
      </c>
      <c r="I141" s="19">
        <f t="shared" si="0"/>
        <v>13.777380981932136</v>
      </c>
      <c r="J141" s="19">
        <f t="shared" si="0"/>
        <v>22.552342940074787</v>
      </c>
      <c r="K141" s="19">
        <f t="shared" si="0"/>
        <v>53.249171877230019</v>
      </c>
      <c r="L141" s="19">
        <f t="shared" si="0"/>
        <v>2.3078766354804814</v>
      </c>
      <c r="M141" s="19">
        <f t="shared" si="0"/>
        <v>183.89843370389943</v>
      </c>
      <c r="N141" s="19">
        <f t="shared" si="0"/>
        <v>8.3180189235209276</v>
      </c>
      <c r="O141" s="19">
        <f t="shared" si="0"/>
        <v>0.30008607554920913</v>
      </c>
      <c r="P141" s="19">
        <f t="shared" si="0"/>
        <v>0.36143700734689205</v>
      </c>
      <c r="Q141" s="19">
        <f t="shared" si="0"/>
        <v>1.4871034925426576</v>
      </c>
      <c r="R141" s="19">
        <f>SUM(R14:R140)</f>
        <v>3.6353130422152011</v>
      </c>
      <c r="S141" s="19">
        <f t="shared" si="0"/>
        <v>44.441944300060989</v>
      </c>
      <c r="T141" s="19">
        <f t="shared" si="0"/>
        <v>6.2544705381514856</v>
      </c>
      <c r="U141" s="19">
        <f t="shared" si="0"/>
        <v>4.2921522409012454</v>
      </c>
      <c r="V141" s="19">
        <f t="shared" si="0"/>
        <v>26.802259966848716</v>
      </c>
      <c r="W141" s="19">
        <f t="shared" si="0"/>
        <v>19.720304448102812</v>
      </c>
      <c r="X141" s="19">
        <f t="shared" si="0"/>
        <v>3.3546400642388958</v>
      </c>
      <c r="Y141" s="19">
        <f t="shared" si="0"/>
        <v>5.5514818544483333</v>
      </c>
      <c r="Z141" s="19">
        <f t="shared" si="0"/>
        <v>2.4264582010556337</v>
      </c>
      <c r="AA141" s="19">
        <f t="shared" si="0"/>
        <v>1.9623346134075121</v>
      </c>
      <c r="AB141" s="19">
        <f t="shared" si="0"/>
        <v>13.294914733150375</v>
      </c>
      <c r="AC141" s="19">
        <f t="shared" si="0"/>
        <v>2.6372680221058706</v>
      </c>
      <c r="AD141" s="19">
        <f t="shared" si="0"/>
        <v>6.9160772709502591</v>
      </c>
      <c r="AE141" s="56"/>
      <c r="AF141" s="145">
        <f>SUM(AF14:AF140)</f>
        <v>240130.84812373028</v>
      </c>
      <c r="AG141" s="145">
        <f t="shared" ref="AG141:AI141" si="1">SUM(AG14:AG140)</f>
        <v>85718.374391527381</v>
      </c>
      <c r="AH141" s="145">
        <f t="shared" si="1"/>
        <v>158088.91783012496</v>
      </c>
      <c r="AI141" s="145">
        <f t="shared" si="1"/>
        <v>15164.88492513392</v>
      </c>
      <c r="AJ141" s="145">
        <f>IF(SUM(AJ14:AJ140)=0, "NA",SUM(AJ14:AJ140))</f>
        <v>2767.0956888406781</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11.649610074181549</v>
      </c>
      <c r="F143" s="139">
        <v>3.1228337553308467</v>
      </c>
      <c r="G143" s="139">
        <v>1.7170169828530573E-2</v>
      </c>
      <c r="H143" s="139">
        <v>0.90578518940642938</v>
      </c>
      <c r="I143" s="139">
        <v>0.44351702977767771</v>
      </c>
      <c r="J143" s="139">
        <v>0.44351702977767804</v>
      </c>
      <c r="K143" s="139">
        <v>0.44351702977767737</v>
      </c>
      <c r="L143" s="139">
        <v>0.36297762635501762</v>
      </c>
      <c r="M143" s="139">
        <v>51.116496519108125</v>
      </c>
      <c r="N143" s="139">
        <v>2.9294633476766339E-2</v>
      </c>
      <c r="O143" s="139">
        <v>2.6056983304722489E-4</v>
      </c>
      <c r="P143" s="139">
        <v>1.408636540329272E-2</v>
      </c>
      <c r="Q143" s="139">
        <v>4.1286737089674504E-4</v>
      </c>
      <c r="R143" s="139">
        <v>1.4305445848263952E-2</v>
      </c>
      <c r="S143" s="139">
        <v>9.8911309462036291E-3</v>
      </c>
      <c r="T143" s="139">
        <v>2.6663637601544786E-3</v>
      </c>
      <c r="U143" s="139">
        <v>3.0459507569903987E-4</v>
      </c>
      <c r="V143" s="139">
        <v>5.157894476989603E-2</v>
      </c>
      <c r="W143" s="139">
        <v>0.92911219999999994</v>
      </c>
      <c r="X143" s="139">
        <v>3.6246164556E-2</v>
      </c>
      <c r="Y143" s="139">
        <v>4.0650726737699996E-2</v>
      </c>
      <c r="Z143" s="139">
        <v>3.1452137393199998E-2</v>
      </c>
      <c r="AA143" s="139">
        <v>3.5553722921400001E-2</v>
      </c>
      <c r="AB143" s="139">
        <v>0.14390275160829999</v>
      </c>
      <c r="AC143" s="139">
        <v>9.2911329999999996E-4</v>
      </c>
      <c r="AD143" s="139">
        <v>1.858381E-4</v>
      </c>
      <c r="AE143" s="58"/>
      <c r="AF143" s="144">
        <v>85783.636230129719</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7.0255777894181808</v>
      </c>
      <c r="F144" s="139">
        <v>0.36604283028627849</v>
      </c>
      <c r="G144" s="139">
        <v>6.627643968867304E-3</v>
      </c>
      <c r="H144" s="139">
        <v>9.79724415228613E-3</v>
      </c>
      <c r="I144" s="139">
        <v>0.30693328808748593</v>
      </c>
      <c r="J144" s="139">
        <v>0.30693328808748588</v>
      </c>
      <c r="K144" s="139">
        <v>0.30693328808748593</v>
      </c>
      <c r="L144" s="139">
        <v>0.25688473827112207</v>
      </c>
      <c r="M144" s="139">
        <v>1.9412007927292243</v>
      </c>
      <c r="N144" s="139">
        <v>2.8578514344419596E-4</v>
      </c>
      <c r="O144" s="139">
        <v>2.6722691923368464E-5</v>
      </c>
      <c r="P144" s="139">
        <v>2.817643326047648E-3</v>
      </c>
      <c r="Q144" s="139">
        <v>5.3325687704101648E-5</v>
      </c>
      <c r="R144" s="139">
        <v>4.5097017954626676E-3</v>
      </c>
      <c r="S144" s="139">
        <v>3.02448248516175E-3</v>
      </c>
      <c r="T144" s="139">
        <v>1.0868620983300295E-4</v>
      </c>
      <c r="U144" s="139">
        <v>5.3205991561466388E-5</v>
      </c>
      <c r="V144" s="139">
        <v>9.5734875967848909E-3</v>
      </c>
      <c r="W144" s="139">
        <v>0.36307529999999999</v>
      </c>
      <c r="X144" s="139">
        <v>1.3446969288E-2</v>
      </c>
      <c r="Y144" s="139">
        <v>1.5069905192000001E-2</v>
      </c>
      <c r="Z144" s="139">
        <v>1.1823746982900001E-2</v>
      </c>
      <c r="AA144" s="139">
        <v>1.2520937623500001E-2</v>
      </c>
      <c r="AB144" s="139">
        <v>5.2861559086400001E-2</v>
      </c>
      <c r="AC144" s="139">
        <v>3.6307480000000002E-4</v>
      </c>
      <c r="AD144" s="139">
        <v>7.2642800000000002E-5</v>
      </c>
      <c r="AE144" s="58"/>
      <c r="AF144" s="144">
        <v>22859.86801534312</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19.262683382764088</v>
      </c>
      <c r="F145" s="139">
        <v>0.53771367146557858</v>
      </c>
      <c r="G145" s="139">
        <v>1.0162509388168251E-2</v>
      </c>
      <c r="H145" s="139">
        <v>1.621226227368331E-2</v>
      </c>
      <c r="I145" s="139">
        <v>0.30866381038600832</v>
      </c>
      <c r="J145" s="139">
        <v>0.30866381038600821</v>
      </c>
      <c r="K145" s="139">
        <v>0.30866381038600843</v>
      </c>
      <c r="L145" s="139">
        <v>0.21153158644386355</v>
      </c>
      <c r="M145" s="139">
        <v>4.3864291980766623</v>
      </c>
      <c r="N145" s="139">
        <v>3.9503851084625354E-4</v>
      </c>
      <c r="O145" s="139">
        <v>4.0686003297862888E-5</v>
      </c>
      <c r="P145" s="139">
        <v>4.3101775646708501E-3</v>
      </c>
      <c r="Q145" s="139">
        <v>8.1351696316504836E-5</v>
      </c>
      <c r="R145" s="139">
        <v>6.9109946132924925E-3</v>
      </c>
      <c r="S145" s="139">
        <v>4.6344875948589395E-3</v>
      </c>
      <c r="T145" s="139">
        <v>1.6304866737976571E-4</v>
      </c>
      <c r="U145" s="139">
        <v>8.1331386037283911E-5</v>
      </c>
      <c r="V145" s="139">
        <v>1.463904017833448E-2</v>
      </c>
      <c r="W145" s="139">
        <v>0.21628269999999999</v>
      </c>
      <c r="X145" s="139">
        <v>3.3964455246999997E-3</v>
      </c>
      <c r="Y145" s="139">
        <v>2.0567364568399998E-2</v>
      </c>
      <c r="Z145" s="139">
        <v>2.2982614719899999E-2</v>
      </c>
      <c r="AA145" s="139">
        <v>5.2833597056999998E-3</v>
      </c>
      <c r="AB145" s="139">
        <v>5.2229784518700001E-2</v>
      </c>
      <c r="AC145" s="139">
        <v>1.9468280000000001E-4</v>
      </c>
      <c r="AD145" s="139">
        <v>3.9366999999999998E-5</v>
      </c>
      <c r="AE145" s="58"/>
      <c r="AF145" s="144">
        <v>35012.315685869093</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2.4765580261288667E-2</v>
      </c>
      <c r="F146" s="139">
        <v>0.14865479379571189</v>
      </c>
      <c r="G146" s="139">
        <v>2.4118057666255094E-5</v>
      </c>
      <c r="H146" s="139">
        <v>2.3926932085165014E-4</v>
      </c>
      <c r="I146" s="139">
        <v>3.6899051372042196E-3</v>
      </c>
      <c r="J146" s="139">
        <v>3.6899051372042196E-3</v>
      </c>
      <c r="K146" s="139">
        <v>3.6899051372042205E-3</v>
      </c>
      <c r="L146" s="139">
        <v>5.3968380202660876E-4</v>
      </c>
      <c r="M146" s="139">
        <v>0.9462278830602967</v>
      </c>
      <c r="N146" s="139">
        <v>1.1343226636223855E-4</v>
      </c>
      <c r="O146" s="139">
        <v>6.3869917046869101E-5</v>
      </c>
      <c r="P146" s="139">
        <v>3.6857577455569205E-5</v>
      </c>
      <c r="Q146" s="139">
        <v>1.2709509467437658E-6</v>
      </c>
      <c r="R146" s="139">
        <v>2.9204835478985737E-4</v>
      </c>
      <c r="S146" s="139">
        <v>1.0771607152670394E-2</v>
      </c>
      <c r="T146" s="139">
        <v>4.5048764969189594E-4</v>
      </c>
      <c r="U146" s="139">
        <v>6.3593502062589676E-5</v>
      </c>
      <c r="V146" s="139">
        <v>6.3619059002714435E-3</v>
      </c>
      <c r="W146" s="139">
        <v>2.6715999999999997E-3</v>
      </c>
      <c r="X146" s="139">
        <v>3.9792302500000005E-5</v>
      </c>
      <c r="Y146" s="139">
        <v>5.27740954E-5</v>
      </c>
      <c r="Z146" s="139">
        <v>3.02115458E-5</v>
      </c>
      <c r="AA146" s="139">
        <v>5.8977606900000004E-5</v>
      </c>
      <c r="AB146" s="139">
        <v>1.817555506E-4</v>
      </c>
      <c r="AC146" s="139">
        <v>2.6718E-6</v>
      </c>
      <c r="AD146" s="139">
        <v>1.128E-6</v>
      </c>
      <c r="AE146" s="58"/>
      <c r="AF146" s="144">
        <v>187.80524965955246</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2.114529609641056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0.56442178234960583</v>
      </c>
      <c r="J148" s="139">
        <v>1.0895018782856598</v>
      </c>
      <c r="K148" s="139">
        <v>1.3916966984314192</v>
      </c>
      <c r="L148" s="139">
        <v>0.1279453797655809</v>
      </c>
      <c r="M148" s="139" t="s">
        <v>428</v>
      </c>
      <c r="N148" s="139">
        <v>4.1934566031377782</v>
      </c>
      <c r="O148" s="139">
        <v>1.8394564767665832E-2</v>
      </c>
      <c r="P148" s="139">
        <v>0</v>
      </c>
      <c r="Q148" s="139">
        <v>4.7947978592849036E-2</v>
      </c>
      <c r="R148" s="139">
        <v>1.5648473362214981</v>
      </c>
      <c r="S148" s="139">
        <v>34.355046860514292</v>
      </c>
      <c r="T148" s="139">
        <v>0.24057792753648027</v>
      </c>
      <c r="U148" s="139">
        <v>2.7833933968628391E-2</v>
      </c>
      <c r="V148" s="139">
        <v>11.177633659190995</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0.26202178394200454</v>
      </c>
      <c r="J149" s="139">
        <v>0.48522552581852685</v>
      </c>
      <c r="K149" s="139">
        <v>0.9704510516370537</v>
      </c>
      <c r="L149" s="139">
        <v>1.0286781147352771E-2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105.49311382825724</v>
      </c>
      <c r="F152" s="13">
        <f t="shared" ref="F152:AD152" si="2">SUM(F$141, F$151, IF(AND(ISNUMBER(SEARCH($B$4,"AT|BE|CH|GB|IE|LT|LU|NL")),SUM(F$143:F$149)&gt;0),SUM(F$143:F$149)-SUM(F$27:F$33),0))</f>
        <v>108.56358928506015</v>
      </c>
      <c r="G152" s="13">
        <f t="shared" si="2"/>
        <v>18.121589744633635</v>
      </c>
      <c r="H152" s="13">
        <f t="shared" si="2"/>
        <v>118.08494626488103</v>
      </c>
      <c r="I152" s="13">
        <f t="shared" si="2"/>
        <v>13.626164146130819</v>
      </c>
      <c r="J152" s="13">
        <f t="shared" si="2"/>
        <v>22.350613951330796</v>
      </c>
      <c r="K152" s="13">
        <f t="shared" si="2"/>
        <v>52.993718903673098</v>
      </c>
      <c r="L152" s="13">
        <f t="shared" si="2"/>
        <v>2.222517501291684</v>
      </c>
      <c r="M152" s="13">
        <f t="shared" si="2"/>
        <v>182.71830393712884</v>
      </c>
      <c r="N152" s="13">
        <f t="shared" si="2"/>
        <v>8.0374683914627738</v>
      </c>
      <c r="O152" s="13">
        <f t="shared" si="2"/>
        <v>0.29884529477549004</v>
      </c>
      <c r="P152" s="13">
        <f t="shared" si="2"/>
        <v>0.36025737449312883</v>
      </c>
      <c r="Q152" s="13">
        <f t="shared" si="2"/>
        <v>1.4838769363740478</v>
      </c>
      <c r="R152" s="13">
        <f t="shared" si="2"/>
        <v>3.5289436864756354</v>
      </c>
      <c r="S152" s="13">
        <f t="shared" si="2"/>
        <v>42.145009368216542</v>
      </c>
      <c r="T152" s="13">
        <f t="shared" si="2"/>
        <v>6.2383332648880803</v>
      </c>
      <c r="U152" s="13">
        <f t="shared" si="2"/>
        <v>4.2902751308920068</v>
      </c>
      <c r="V152" s="13">
        <f t="shared" si="2"/>
        <v>26.05350525842173</v>
      </c>
      <c r="W152" s="13">
        <f t="shared" si="2"/>
        <v>19.600469048102813</v>
      </c>
      <c r="X152" s="13">
        <f t="shared" si="2"/>
        <v>3.3502676864692957</v>
      </c>
      <c r="Y152" s="13">
        <f t="shared" si="2"/>
        <v>5.5450392742369337</v>
      </c>
      <c r="Z152" s="13">
        <f t="shared" si="2"/>
        <v>2.4207780344423337</v>
      </c>
      <c r="AA152" s="13">
        <f t="shared" si="2"/>
        <v>1.958050209419212</v>
      </c>
      <c r="AB152" s="13">
        <f t="shared" si="2"/>
        <v>13.274135204567775</v>
      </c>
      <c r="AC152" s="13">
        <f t="shared" si="2"/>
        <v>2.6371501690058707</v>
      </c>
      <c r="AD152" s="13">
        <f t="shared" si="2"/>
        <v>6.9160536516502589</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v>-46.5176731605386</v>
      </c>
      <c r="F153" s="140">
        <v>-57.578687186626397</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58.975440667718644</v>
      </c>
      <c r="F154" s="13">
        <f>SUM(F$141, F$153, -1 * IF(OR($B$6=2005,$B$6&gt;=2020),SUM(F$99:F$122),0), IF(AND(ISNUMBER(SEARCH($B$4,"AT|BE|CH|GB|IE|LT|LU|NL")),SUM(F$143:F$149)&gt;0),SUM(F$143:F$149)-SUM(F$27:F$33),0))</f>
        <v>50.984902098433743</v>
      </c>
      <c r="G154" s="13">
        <f>SUM(G$141, G$153, IF(AND(ISNUMBER(SEARCH($B$4,"AT|BE|CH|GB|IE|LT|LU|NL")),SUM(G$143:G$149)&gt;0),SUM(G$143:G$149)-SUM(G$27:G$33),0))</f>
        <v>18.121589744633635</v>
      </c>
      <c r="H154" s="13">
        <f>SUM(H$141, H$153, IF(AND(ISNUMBER(SEARCH($B$4,"AT|BE|CH|GB|IE|LT|LU|NL")),SUM(H$143:H$149)&gt;0),SUM(H$143:H$149)-SUM(H$27:H$33),0))</f>
        <v>118.08494626488103</v>
      </c>
      <c r="I154" s="13">
        <f t="shared" ref="I154:AD154" si="3">SUM(I$141, I$153, IF(AND(ISNUMBER(SEARCH($B$4,"AT|BE|CH|GB|IE|LT|LU|NL")),SUM(I$143:I$149)&gt;0),SUM(I$143:I$149)-SUM(I$27:I$33),0))</f>
        <v>13.626164146130819</v>
      </c>
      <c r="J154" s="13">
        <f t="shared" si="3"/>
        <v>22.350613951330796</v>
      </c>
      <c r="K154" s="13">
        <f t="shared" si="3"/>
        <v>52.993718903673098</v>
      </c>
      <c r="L154" s="13">
        <f t="shared" si="3"/>
        <v>2.222517501291684</v>
      </c>
      <c r="M154" s="13">
        <f t="shared" si="3"/>
        <v>182.71830393712884</v>
      </c>
      <c r="N154" s="13">
        <f t="shared" si="3"/>
        <v>8.0374683914627738</v>
      </c>
      <c r="O154" s="13">
        <f t="shared" si="3"/>
        <v>0.29884529477549004</v>
      </c>
      <c r="P154" s="13">
        <f t="shared" si="3"/>
        <v>0.36025737449312883</v>
      </c>
      <c r="Q154" s="13">
        <f t="shared" si="3"/>
        <v>1.4838769363740478</v>
      </c>
      <c r="R154" s="13">
        <f t="shared" si="3"/>
        <v>3.5289436864756354</v>
      </c>
      <c r="S154" s="13">
        <f t="shared" si="3"/>
        <v>42.145009368216542</v>
      </c>
      <c r="T154" s="13">
        <f t="shared" si="3"/>
        <v>6.2383332648880803</v>
      </c>
      <c r="U154" s="13">
        <f t="shared" si="3"/>
        <v>4.2902751308920068</v>
      </c>
      <c r="V154" s="13">
        <f t="shared" si="3"/>
        <v>26.05350525842173</v>
      </c>
      <c r="W154" s="13">
        <f t="shared" si="3"/>
        <v>19.600469048102813</v>
      </c>
      <c r="X154" s="13">
        <f t="shared" si="3"/>
        <v>3.3502676864692957</v>
      </c>
      <c r="Y154" s="13">
        <f t="shared" si="3"/>
        <v>5.5450392742369337</v>
      </c>
      <c r="Z154" s="13">
        <f t="shared" si="3"/>
        <v>2.4207780344423337</v>
      </c>
      <c r="AA154" s="13">
        <f t="shared" si="3"/>
        <v>1.958050209419212</v>
      </c>
      <c r="AB154" s="13">
        <f t="shared" si="3"/>
        <v>13.274135204567775</v>
      </c>
      <c r="AC154" s="13">
        <f t="shared" si="3"/>
        <v>2.6371501690058707</v>
      </c>
      <c r="AD154" s="13">
        <f t="shared" si="3"/>
        <v>6.9160536516502589</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8.7066378062009111</v>
      </c>
      <c r="F157" s="141">
        <v>0.28764870657971253</v>
      </c>
      <c r="G157" s="141">
        <v>0.52576644400008243</v>
      </c>
      <c r="H157" s="141" t="s">
        <v>444</v>
      </c>
      <c r="I157" s="141">
        <v>9.0027957757248783E-2</v>
      </c>
      <c r="J157" s="141">
        <v>9.0027957757248783E-2</v>
      </c>
      <c r="K157" s="141">
        <v>9.0027957757248783E-2</v>
      </c>
      <c r="L157" s="141">
        <v>4.3213419723479418E-2</v>
      </c>
      <c r="M157" s="141">
        <v>2.3013124941918028</v>
      </c>
      <c r="N157" s="141">
        <v>2.2081973887857864E-3</v>
      </c>
      <c r="O157" s="141">
        <v>1.6561480415893399E-4</v>
      </c>
      <c r="P157" s="141">
        <v>3.3122960831786794E-3</v>
      </c>
      <c r="Q157" s="141">
        <v>8.2807402079466985E-4</v>
      </c>
      <c r="R157" s="141">
        <v>5.5204934719644662E-3</v>
      </c>
      <c r="S157" s="141">
        <v>6.0725428191609129E-3</v>
      </c>
      <c r="T157" s="141">
        <v>2.2081973887857866E-4</v>
      </c>
      <c r="U157" s="141">
        <v>3.0362714095804565E-3</v>
      </c>
      <c r="V157" s="141">
        <v>0.80047155343484755</v>
      </c>
      <c r="W157" s="141" t="s">
        <v>444</v>
      </c>
      <c r="X157" s="141" t="s">
        <v>444</v>
      </c>
      <c r="Y157" s="141" t="s">
        <v>444</v>
      </c>
      <c r="Z157" s="141" t="s">
        <v>444</v>
      </c>
      <c r="AA157" s="141" t="s">
        <v>444</v>
      </c>
      <c r="AB157" s="141" t="s">
        <v>444</v>
      </c>
      <c r="AC157" s="141" t="s">
        <v>444</v>
      </c>
      <c r="AD157" s="141" t="s">
        <v>444</v>
      </c>
      <c r="AE157" s="58"/>
      <c r="AF157" s="142">
        <v>27602.467359822331</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4.5702421585431599E-2</v>
      </c>
      <c r="F158" s="141">
        <v>2.3176511916812529E-3</v>
      </c>
      <c r="G158" s="141">
        <v>2.6017610275624998E-3</v>
      </c>
      <c r="H158" s="141" t="s">
        <v>444</v>
      </c>
      <c r="I158" s="141">
        <v>2.5518248244567413E-4</v>
      </c>
      <c r="J158" s="141">
        <v>2.5518248244567413E-4</v>
      </c>
      <c r="K158" s="141">
        <v>2.5518248244567413E-4</v>
      </c>
      <c r="L158" s="141">
        <v>1.2248759157392359E-4</v>
      </c>
      <c r="M158" s="141">
        <v>5.7573947110656158E-2</v>
      </c>
      <c r="N158" s="141">
        <v>1.0946059568539905E-5</v>
      </c>
      <c r="O158" s="141">
        <v>8.2095446764049281E-7</v>
      </c>
      <c r="P158" s="141">
        <v>1.6419089352809853E-5</v>
      </c>
      <c r="Q158" s="141">
        <v>4.1047723382024632E-6</v>
      </c>
      <c r="R158" s="141">
        <v>2.7365148921349763E-5</v>
      </c>
      <c r="S158" s="141">
        <v>3.0101663813484736E-5</v>
      </c>
      <c r="T158" s="141">
        <v>1.0946059568539906E-6</v>
      </c>
      <c r="U158" s="141">
        <v>1.5050831906742368E-5</v>
      </c>
      <c r="V158" s="141">
        <v>3.9679465935957151E-3</v>
      </c>
      <c r="W158" s="141" t="s">
        <v>444</v>
      </c>
      <c r="X158" s="141" t="s">
        <v>444</v>
      </c>
      <c r="Y158" s="141" t="s">
        <v>444</v>
      </c>
      <c r="Z158" s="141" t="s">
        <v>444</v>
      </c>
      <c r="AA158" s="141" t="s">
        <v>444</v>
      </c>
      <c r="AB158" s="141" t="s">
        <v>444</v>
      </c>
      <c r="AC158" s="141" t="s">
        <v>444</v>
      </c>
      <c r="AD158" s="141" t="s">
        <v>444</v>
      </c>
      <c r="AE158" s="58"/>
      <c r="AF158" s="143">
        <v>136.8257446067488</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6.1328769739267432</v>
      </c>
      <c r="F159" s="141">
        <v>0.22931133822457353</v>
      </c>
      <c r="G159" s="141">
        <v>0.61399361206297742</v>
      </c>
      <c r="H159" s="141" t="s">
        <v>444</v>
      </c>
      <c r="I159" s="141">
        <v>9.6078051070383155E-2</v>
      </c>
      <c r="J159" s="141">
        <v>0.11295806166958391</v>
      </c>
      <c r="K159" s="141">
        <v>0.11295806166958391</v>
      </c>
      <c r="L159" s="141">
        <v>3.5016999117571009E-2</v>
      </c>
      <c r="M159" s="141">
        <v>0.50328790258066658</v>
      </c>
      <c r="N159" s="141">
        <v>1.8178159666604583E-2</v>
      </c>
      <c r="O159" s="141">
        <v>1.5241190124535759E-3</v>
      </c>
      <c r="P159" s="141">
        <v>3.7546632897147766E-3</v>
      </c>
      <c r="Q159" s="141">
        <v>1.8361882264503571E-2</v>
      </c>
      <c r="R159" s="141">
        <v>2.0294848150780122E-2</v>
      </c>
      <c r="S159" s="141">
        <v>0.12369687781342879</v>
      </c>
      <c r="T159" s="141">
        <v>0.765682211979821</v>
      </c>
      <c r="U159" s="141">
        <v>1.5445613561447247E-2</v>
      </c>
      <c r="V159" s="141">
        <v>0.15836346906505055</v>
      </c>
      <c r="W159" s="141">
        <v>2.4106439337037731E-2</v>
      </c>
      <c r="X159" s="141">
        <v>3.2526614618186398E-4</v>
      </c>
      <c r="Y159" s="141">
        <v>1.7285424493650638E-3</v>
      </c>
      <c r="Z159" s="141">
        <v>1.5241190124535759E-3</v>
      </c>
      <c r="AA159" s="141">
        <v>2.9550830708339901E-4</v>
      </c>
      <c r="AB159" s="141">
        <v>3.8734359150839025E-3</v>
      </c>
      <c r="AC159" s="141" t="s">
        <v>444</v>
      </c>
      <c r="AD159" s="141">
        <v>1.5890170030751084E-2</v>
      </c>
      <c r="AE159" s="58"/>
      <c r="AF159" s="143">
        <v>5673.005742806773</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1.0238463301078162</v>
      </c>
      <c r="X163" s="22">
        <v>7.371693576776277</v>
      </c>
      <c r="Y163" s="22">
        <v>4.8120777515067354</v>
      </c>
      <c r="Z163" s="22">
        <v>2.3548465592479775</v>
      </c>
      <c r="AA163" s="22">
        <v>2.7643850912911034</v>
      </c>
      <c r="AB163" s="22">
        <v>17.303002978822093</v>
      </c>
      <c r="AC163" s="22" t="s">
        <v>444</v>
      </c>
      <c r="AD163" s="22">
        <v>0.29691543573126666</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6349-D9CB-464A-8014-22CD91370E6F}">
  <sheetPr codeName="Sheet27"/>
  <dimension ref="A1:AL170"/>
  <sheetViews>
    <sheetView zoomScale="75" zoomScaleNormal="75" workbookViewId="0">
      <pane xSplit="4" ySplit="13" topLeftCell="E140"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2015</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9.8194393328618315</v>
      </c>
      <c r="F14" s="138">
        <v>0.25730364892106605</v>
      </c>
      <c r="G14" s="138">
        <v>5.508726670965375</v>
      </c>
      <c r="H14" s="138" t="s">
        <v>444</v>
      </c>
      <c r="I14" s="138">
        <v>0.43840051322188173</v>
      </c>
      <c r="J14" s="138">
        <v>0.67609841161833906</v>
      </c>
      <c r="K14" s="138">
        <v>0.82316590005606216</v>
      </c>
      <c r="L14" s="138">
        <v>8.8824503349271139E-3</v>
      </c>
      <c r="M14" s="138">
        <v>17.866436751404638</v>
      </c>
      <c r="N14" s="138">
        <v>0.74996459512361657</v>
      </c>
      <c r="O14" s="138">
        <v>9.1676932979294842E-2</v>
      </c>
      <c r="P14" s="138">
        <v>0.14843368355216413</v>
      </c>
      <c r="Q14" s="138">
        <v>0.69903924176290089</v>
      </c>
      <c r="R14" s="138">
        <v>0.44682692909801425</v>
      </c>
      <c r="S14" s="138">
        <v>0.44428108088899582</v>
      </c>
      <c r="T14" s="138">
        <v>1.1026546042863699</v>
      </c>
      <c r="U14" s="138">
        <v>2.1307022619881342</v>
      </c>
      <c r="V14" s="138">
        <v>1.6230138157330858</v>
      </c>
      <c r="W14" s="138">
        <v>0.73826982200728386</v>
      </c>
      <c r="X14" s="138">
        <v>1.9531516017733917E-3</v>
      </c>
      <c r="Y14" s="138">
        <v>2.5293395975941289E-3</v>
      </c>
      <c r="Z14" s="138">
        <v>2.0099698835056214E-3</v>
      </c>
      <c r="AA14" s="138">
        <v>1.836744179193217E-4</v>
      </c>
      <c r="AB14" s="138">
        <v>6.6761355007924636E-3</v>
      </c>
      <c r="AC14" s="138">
        <v>0.47394613246714151</v>
      </c>
      <c r="AD14" s="138">
        <v>6.1349868005492487E-3</v>
      </c>
      <c r="AE14" s="55"/>
      <c r="AF14" s="147">
        <v>3225.8565348807529</v>
      </c>
      <c r="AG14" s="147">
        <v>70035.681968630786</v>
      </c>
      <c r="AH14" s="147">
        <v>69572.695262093141</v>
      </c>
      <c r="AI14" s="147">
        <v>1688.5614914433781</v>
      </c>
      <c r="AJ14" s="147">
        <v>1038.7602943577565</v>
      </c>
      <c r="AK14" s="147" t="s">
        <v>428</v>
      </c>
      <c r="AL14" s="45" t="s">
        <v>49</v>
      </c>
    </row>
    <row r="15" spans="1:38" s="1" customFormat="1" ht="26.25" customHeight="1" thickBot="1" x14ac:dyDescent="0.3">
      <c r="A15" s="65" t="s">
        <v>53</v>
      </c>
      <c r="B15" s="65" t="s">
        <v>54</v>
      </c>
      <c r="C15" s="66" t="s">
        <v>55</v>
      </c>
      <c r="D15" s="67"/>
      <c r="E15" s="138">
        <v>0.38211600000000001</v>
      </c>
      <c r="F15" s="138">
        <v>1.6453194759107007E-2</v>
      </c>
      <c r="G15" s="138">
        <v>2.5280000000000004E-2</v>
      </c>
      <c r="H15" s="138" t="s">
        <v>444</v>
      </c>
      <c r="I15" s="138">
        <v>4.3197826176946275E-3</v>
      </c>
      <c r="J15" s="138">
        <v>4.3360455548286528E-3</v>
      </c>
      <c r="K15" s="138">
        <v>4.35780109418218E-3</v>
      </c>
      <c r="L15" s="138">
        <v>7.4895287193991122E-4</v>
      </c>
      <c r="M15" s="138">
        <v>2.2494999999999998E-2</v>
      </c>
      <c r="N15" s="138">
        <v>7.3754801773175602E-3</v>
      </c>
      <c r="O15" s="138">
        <v>1.0001197379180047E-2</v>
      </c>
      <c r="P15" s="138">
        <v>1.8876508663866272E-3</v>
      </c>
      <c r="Q15" s="138">
        <v>1.8356875819592463E-3</v>
      </c>
      <c r="R15" s="138">
        <v>3.0532831956054506E-2</v>
      </c>
      <c r="S15" s="138">
        <v>1.5028631818479877E-2</v>
      </c>
      <c r="T15" s="138">
        <v>3.3634797053670819E-2</v>
      </c>
      <c r="U15" s="138">
        <v>7.1832125037425212E-3</v>
      </c>
      <c r="V15" s="138">
        <v>7.7575332798918581E-2</v>
      </c>
      <c r="W15" s="138">
        <v>0</v>
      </c>
      <c r="X15" s="138">
        <v>3.0522322018195175E-6</v>
      </c>
      <c r="Y15" s="138">
        <v>5.2011131690198052E-6</v>
      </c>
      <c r="Z15" s="138">
        <v>2.8788617628521902E-6</v>
      </c>
      <c r="AA15" s="138">
        <v>2.8788617628521902E-6</v>
      </c>
      <c r="AB15" s="138">
        <v>1.4011068896543705E-5</v>
      </c>
      <c r="AC15" s="138" t="s">
        <v>428</v>
      </c>
      <c r="AD15" s="138">
        <v>0</v>
      </c>
      <c r="AE15" s="55"/>
      <c r="AF15" s="147">
        <v>4569.2692067895669</v>
      </c>
      <c r="AG15" s="147" t="s">
        <v>430</v>
      </c>
      <c r="AH15" s="147">
        <v>1812.961055730651</v>
      </c>
      <c r="AI15" s="147" t="s">
        <v>430</v>
      </c>
      <c r="AJ15" s="147" t="s">
        <v>430</v>
      </c>
      <c r="AK15" s="147" t="s">
        <v>428</v>
      </c>
      <c r="AL15" s="45" t="s">
        <v>49</v>
      </c>
    </row>
    <row r="16" spans="1:38" s="1" customFormat="1" ht="26.25" customHeight="1" thickBot="1" x14ac:dyDescent="0.3">
      <c r="A16" s="65" t="s">
        <v>53</v>
      </c>
      <c r="B16" s="65" t="s">
        <v>56</v>
      </c>
      <c r="C16" s="66" t="s">
        <v>57</v>
      </c>
      <c r="D16" s="67"/>
      <c r="E16" s="138">
        <v>0.24014136588280591</v>
      </c>
      <c r="F16" s="138">
        <v>2.3955466693927783E-3</v>
      </c>
      <c r="G16" s="138">
        <v>8.7560096283462854E-2</v>
      </c>
      <c r="H16" s="138" t="s">
        <v>444</v>
      </c>
      <c r="I16" s="138">
        <v>3.6129783194546204E-2</v>
      </c>
      <c r="J16" s="138">
        <v>5.1748383175315993E-2</v>
      </c>
      <c r="K16" s="138">
        <v>5.3828395455285102E-2</v>
      </c>
      <c r="L16" s="138">
        <v>7.3206231339499996E-4</v>
      </c>
      <c r="M16" s="138">
        <v>7.5504455496103504E-2</v>
      </c>
      <c r="N16" s="138">
        <v>1.8547155617452477E-2</v>
      </c>
      <c r="O16" s="138">
        <v>1.0517432161894996E-3</v>
      </c>
      <c r="P16" s="138">
        <v>1.9652509648847693E-2</v>
      </c>
      <c r="Q16" s="138">
        <v>7.2177200623209977E-3</v>
      </c>
      <c r="R16" s="138">
        <v>3.8905311396683993E-3</v>
      </c>
      <c r="S16" s="138">
        <v>1.6464263333494399E-2</v>
      </c>
      <c r="T16" s="138">
        <v>6.5909593820407996E-3</v>
      </c>
      <c r="U16" s="138">
        <v>1.8996241925115993E-3</v>
      </c>
      <c r="V16" s="138">
        <v>3.0229961848399996E-2</v>
      </c>
      <c r="W16" s="138">
        <v>1.7105677838884496E-2</v>
      </c>
      <c r="X16" s="138">
        <v>2.1323549507745993E-7</v>
      </c>
      <c r="Y16" s="138">
        <v>1.8569993763001197E-7</v>
      </c>
      <c r="Z16" s="138">
        <v>2.1478321195904002E-8</v>
      </c>
      <c r="AA16" s="138">
        <v>3.3843760980543999E-8</v>
      </c>
      <c r="AB16" s="138">
        <v>4.5425751488391988E-7</v>
      </c>
      <c r="AC16" s="138">
        <v>2.6947772009400002E-9</v>
      </c>
      <c r="AD16" s="138">
        <v>1.5923683460100003E-9</v>
      </c>
      <c r="AE16" s="55"/>
      <c r="AF16" s="147">
        <v>2.1409302369999996</v>
      </c>
      <c r="AG16" s="147">
        <v>655.04282500399984</v>
      </c>
      <c r="AH16" s="147">
        <v>719.14007726153022</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3.3225308329742285E-6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0.91479478714558426</v>
      </c>
      <c r="F18" s="138">
        <v>0.53400668607507018</v>
      </c>
      <c r="G18" s="138">
        <v>5.3612522728953102E-2</v>
      </c>
      <c r="H18" s="138" t="s">
        <v>444</v>
      </c>
      <c r="I18" s="138">
        <v>2.2533777280586725E-2</v>
      </c>
      <c r="J18" s="138">
        <v>2.388287831693648E-2</v>
      </c>
      <c r="K18" s="138">
        <v>2.5498622529517064E-2</v>
      </c>
      <c r="L18" s="138">
        <v>3.2056634162010082E-3</v>
      </c>
      <c r="M18" s="138">
        <v>0.68134704695409021</v>
      </c>
      <c r="N18" s="138">
        <v>4.4068785114226485E-3</v>
      </c>
      <c r="O18" s="138">
        <v>8.2146902340593788E-5</v>
      </c>
      <c r="P18" s="138">
        <v>1.2506245848570062E-2</v>
      </c>
      <c r="Q18" s="138">
        <v>2.8803771346261255E-4</v>
      </c>
      <c r="R18" s="138">
        <v>3.447851795441883E-3</v>
      </c>
      <c r="S18" s="138">
        <v>1.9469270408578657E-3</v>
      </c>
      <c r="T18" s="138">
        <v>6.9774975388708346E-2</v>
      </c>
      <c r="U18" s="138">
        <v>3.7835779233859539E-5</v>
      </c>
      <c r="V18" s="138">
        <v>2.4332952013590074E-3</v>
      </c>
      <c r="W18" s="138">
        <v>5.4536175931577883E-4</v>
      </c>
      <c r="X18" s="138">
        <v>5.4783983226721982E-4</v>
      </c>
      <c r="Y18" s="138">
        <v>4.0739734485619244E-3</v>
      </c>
      <c r="Z18" s="138">
        <v>4.7595064726616536E-4</v>
      </c>
      <c r="AA18" s="138">
        <v>4.1794007154128944E-4</v>
      </c>
      <c r="AB18" s="138">
        <v>5.5157039996365995E-3</v>
      </c>
      <c r="AC18" s="138" t="s">
        <v>430</v>
      </c>
      <c r="AD18" s="138" t="s">
        <v>430</v>
      </c>
      <c r="AE18" s="55"/>
      <c r="AF18" s="147">
        <v>432.0740881255781</v>
      </c>
      <c r="AG18" s="147">
        <v>0.83606079976978875</v>
      </c>
      <c r="AH18" s="147">
        <v>22934.036466128575</v>
      </c>
      <c r="AI18" s="147" t="s">
        <v>430</v>
      </c>
      <c r="AJ18" s="147" t="s">
        <v>430</v>
      </c>
      <c r="AK18" s="147" t="s">
        <v>428</v>
      </c>
      <c r="AL18" s="45" t="s">
        <v>49</v>
      </c>
    </row>
    <row r="19" spans="1:38" s="2" customFormat="1" ht="26.25" customHeight="1" thickBot="1" x14ac:dyDescent="0.3">
      <c r="A19" s="65" t="s">
        <v>53</v>
      </c>
      <c r="B19" s="65" t="s">
        <v>62</v>
      </c>
      <c r="C19" s="66" t="s">
        <v>63</v>
      </c>
      <c r="D19" s="67"/>
      <c r="E19" s="138">
        <v>0.47837356224820871</v>
      </c>
      <c r="F19" s="138">
        <v>0.12613922040907694</v>
      </c>
      <c r="G19" s="138">
        <v>0.47830176101398042</v>
      </c>
      <c r="H19" s="138" t="s">
        <v>444</v>
      </c>
      <c r="I19" s="138">
        <v>2.1638792094855343E-2</v>
      </c>
      <c r="J19" s="138">
        <v>2.6996157129867849E-2</v>
      </c>
      <c r="K19" s="138">
        <v>3.3422737584376874E-2</v>
      </c>
      <c r="L19" s="138">
        <v>6.4603687692824921E-3</v>
      </c>
      <c r="M19" s="138">
        <v>0.18885144560106107</v>
      </c>
      <c r="N19" s="138">
        <v>1.7261250540146503E-2</v>
      </c>
      <c r="O19" s="138">
        <v>3.2670543516032877E-4</v>
      </c>
      <c r="P19" s="138">
        <v>2.8207125104001188E-3</v>
      </c>
      <c r="Q19" s="138">
        <v>1.5744427614315661E-3</v>
      </c>
      <c r="R19" s="138">
        <v>1.3774402911698904E-2</v>
      </c>
      <c r="S19" s="138">
        <v>7.7303461043678624E-3</v>
      </c>
      <c r="T19" s="138">
        <v>0.27837788157681831</v>
      </c>
      <c r="U19" s="138">
        <v>3.990741293485968E-4</v>
      </c>
      <c r="V19" s="138">
        <v>1.2344187312237661E-2</v>
      </c>
      <c r="W19" s="138">
        <v>1.6191677738035045E-3</v>
      </c>
      <c r="X19" s="138">
        <v>2.0607985244236685E-3</v>
      </c>
      <c r="Y19" s="138">
        <v>1.6091046958048305E-2</v>
      </c>
      <c r="Z19" s="138">
        <v>1.8337663766736069E-3</v>
      </c>
      <c r="AA19" s="138">
        <v>1.6165963217128511E-3</v>
      </c>
      <c r="AB19" s="138">
        <v>2.160220818085843E-2</v>
      </c>
      <c r="AC19" s="138" t="s">
        <v>430</v>
      </c>
      <c r="AD19" s="138" t="s">
        <v>430</v>
      </c>
      <c r="AE19" s="55"/>
      <c r="AF19" s="147">
        <v>1143.4418668365879</v>
      </c>
      <c r="AG19" s="147">
        <v>0.59410197525938691</v>
      </c>
      <c r="AH19" s="147">
        <v>4943.5890574453842</v>
      </c>
      <c r="AI19" s="147" t="s">
        <v>430</v>
      </c>
      <c r="AJ19" s="147" t="s">
        <v>430</v>
      </c>
      <c r="AK19" s="147" t="s">
        <v>428</v>
      </c>
      <c r="AL19" s="45" t="s">
        <v>49</v>
      </c>
    </row>
    <row r="20" spans="1:38" s="2" customFormat="1" ht="26.25" customHeight="1" thickBot="1" x14ac:dyDescent="0.3">
      <c r="A20" s="65" t="s">
        <v>53</v>
      </c>
      <c r="B20" s="65" t="s">
        <v>64</v>
      </c>
      <c r="C20" s="66" t="s">
        <v>65</v>
      </c>
      <c r="D20" s="67"/>
      <c r="E20" s="138">
        <v>2.2063995976773797E-2</v>
      </c>
      <c r="F20" s="138">
        <v>5.6174869123444523E-3</v>
      </c>
      <c r="G20" s="138">
        <v>6.2650970980654575E-3</v>
      </c>
      <c r="H20" s="138" t="s">
        <v>444</v>
      </c>
      <c r="I20" s="138">
        <v>1.183390502187379E-3</v>
      </c>
      <c r="J20" s="138">
        <v>1.4830783942724678E-3</v>
      </c>
      <c r="K20" s="138">
        <v>1.8414901993108303E-3</v>
      </c>
      <c r="L20" s="138">
        <v>5.5749529855286535E-4</v>
      </c>
      <c r="M20" s="138">
        <v>8.9705275870450036E-3</v>
      </c>
      <c r="N20" s="138">
        <v>9.9498977639505236E-4</v>
      </c>
      <c r="O20" s="138">
        <v>1.8579175475154667E-5</v>
      </c>
      <c r="P20" s="138">
        <v>1.257450349211773E-4</v>
      </c>
      <c r="Q20" s="138">
        <v>8.2359786079356096E-5</v>
      </c>
      <c r="R20" s="138">
        <v>7.6697760735320762E-4</v>
      </c>
      <c r="S20" s="138">
        <v>4.3356528398618885E-4</v>
      </c>
      <c r="T20" s="138">
        <v>1.5441273461124344E-2</v>
      </c>
      <c r="U20" s="138">
        <v>1.91085069488917E-5</v>
      </c>
      <c r="V20" s="138">
        <v>6.9733138609310349E-4</v>
      </c>
      <c r="W20" s="138">
        <v>1.4794304456578074E-4</v>
      </c>
      <c r="X20" s="138">
        <v>1.2732114707505871E-4</v>
      </c>
      <c r="Y20" s="138">
        <v>9.0925207843775026E-4</v>
      </c>
      <c r="Z20" s="138">
        <v>1.0848600309095118E-4</v>
      </c>
      <c r="AA20" s="138">
        <v>9.4952660869515587E-5</v>
      </c>
      <c r="AB20" s="138">
        <v>1.2400118894732757E-3</v>
      </c>
      <c r="AC20" s="138">
        <v>1.9801910197931291E-7</v>
      </c>
      <c r="AD20" s="138">
        <v>5.4295560220134193E-5</v>
      </c>
      <c r="AE20" s="55"/>
      <c r="AF20" s="147">
        <v>68.598801550490251</v>
      </c>
      <c r="AG20" s="147">
        <v>0.31938564835373051</v>
      </c>
      <c r="AH20" s="147">
        <v>207.95947505909211</v>
      </c>
      <c r="AI20" s="147" t="s">
        <v>430</v>
      </c>
      <c r="AJ20" s="147" t="s">
        <v>430</v>
      </c>
      <c r="AK20" s="147" t="s">
        <v>428</v>
      </c>
      <c r="AL20" s="45" t="s">
        <v>49</v>
      </c>
    </row>
    <row r="21" spans="1:38" s="2" customFormat="1" ht="26.25" customHeight="1" thickBot="1" x14ac:dyDescent="0.3">
      <c r="A21" s="65" t="s">
        <v>53</v>
      </c>
      <c r="B21" s="65" t="s">
        <v>66</v>
      </c>
      <c r="C21" s="66" t="s">
        <v>67</v>
      </c>
      <c r="D21" s="67"/>
      <c r="E21" s="138">
        <v>1.4368839868414014</v>
      </c>
      <c r="F21" s="138">
        <v>0.8354883604538772</v>
      </c>
      <c r="G21" s="138">
        <v>1.2270305903127592</v>
      </c>
      <c r="H21" s="138">
        <v>1.7139757823641925E-3</v>
      </c>
      <c r="I21" s="138">
        <v>0.33916203831563596</v>
      </c>
      <c r="J21" s="138">
        <v>0.3598214444909702</v>
      </c>
      <c r="K21" s="138">
        <v>0.38583270859634511</v>
      </c>
      <c r="L21" s="138">
        <v>7.8557862520376068E-2</v>
      </c>
      <c r="M21" s="138">
        <v>2.1535777993936107</v>
      </c>
      <c r="N21" s="138">
        <v>0.18725717304170897</v>
      </c>
      <c r="O21" s="138">
        <v>2.0707533451629394E-2</v>
      </c>
      <c r="P21" s="138">
        <v>1.5444263644726588E-2</v>
      </c>
      <c r="Q21" s="138">
        <v>6.8491591057874245E-3</v>
      </c>
      <c r="R21" s="138">
        <v>6.5358711787198098E-2</v>
      </c>
      <c r="S21" s="138">
        <v>3.5937877066825948E-2</v>
      </c>
      <c r="T21" s="138">
        <v>0.41866598765448776</v>
      </c>
      <c r="U21" s="138">
        <v>3.3040397026715411E-3</v>
      </c>
      <c r="V21" s="138">
        <v>0.93808119508610233</v>
      </c>
      <c r="W21" s="138">
        <v>0.20989021709953498</v>
      </c>
      <c r="X21" s="138">
        <v>4.6985633697157858E-2</v>
      </c>
      <c r="Y21" s="138">
        <v>8.0911908676414804E-2</v>
      </c>
      <c r="Z21" s="138">
        <v>2.5534175461914509E-2</v>
      </c>
      <c r="AA21" s="138">
        <v>1.9712270731553991E-2</v>
      </c>
      <c r="AB21" s="138">
        <v>0.17314398856704113</v>
      </c>
      <c r="AC21" s="138">
        <v>1.5878666521927315E-3</v>
      </c>
      <c r="AD21" s="138">
        <v>0.15695399754644165</v>
      </c>
      <c r="AE21" s="55"/>
      <c r="AF21" s="147">
        <v>2521.8688560436372</v>
      </c>
      <c r="AG21" s="147">
        <v>956.91790045384721</v>
      </c>
      <c r="AH21" s="147">
        <v>12356.472009278496</v>
      </c>
      <c r="AI21" s="147">
        <v>1428.3131519701606</v>
      </c>
      <c r="AJ21" s="147" t="s">
        <v>430</v>
      </c>
      <c r="AK21" s="147" t="s">
        <v>428</v>
      </c>
      <c r="AL21" s="45" t="s">
        <v>49</v>
      </c>
    </row>
    <row r="22" spans="1:38" s="2" customFormat="1" ht="26.25" customHeight="1" thickBot="1" x14ac:dyDescent="0.3">
      <c r="A22" s="65" t="s">
        <v>53</v>
      </c>
      <c r="B22" s="69" t="s">
        <v>68</v>
      </c>
      <c r="C22" s="66" t="s">
        <v>69</v>
      </c>
      <c r="D22" s="67"/>
      <c r="E22" s="138">
        <v>6.4823492664365379</v>
      </c>
      <c r="F22" s="138">
        <v>0.80673383629523143</v>
      </c>
      <c r="G22" s="138">
        <v>1.0674175478751435</v>
      </c>
      <c r="H22" s="138">
        <v>1.6593641581349359E-3</v>
      </c>
      <c r="I22" s="138">
        <v>0.67142421477919878</v>
      </c>
      <c r="J22" s="138">
        <v>0.73696276267450567</v>
      </c>
      <c r="K22" s="138">
        <v>0.80698694537305804</v>
      </c>
      <c r="L22" s="138">
        <v>0.13360280110754863</v>
      </c>
      <c r="M22" s="138">
        <v>4.3174731445125936</v>
      </c>
      <c r="N22" s="138">
        <v>0.12751296229001197</v>
      </c>
      <c r="O22" s="138">
        <v>6.4769110062064305E-3</v>
      </c>
      <c r="P22" s="138">
        <v>8.5091970671314729E-2</v>
      </c>
      <c r="Q22" s="138">
        <v>8.3394257945959588E-2</v>
      </c>
      <c r="R22" s="138">
        <v>0.15011811081070234</v>
      </c>
      <c r="S22" s="138">
        <v>0.21426589215262853</v>
      </c>
      <c r="T22" s="138">
        <v>0.57442157453034481</v>
      </c>
      <c r="U22" s="138">
        <v>7.7371981463743383E-2</v>
      </c>
      <c r="V22" s="138">
        <v>1.3763200243811835</v>
      </c>
      <c r="W22" s="138">
        <v>0.11526265511700341</v>
      </c>
      <c r="X22" s="138">
        <v>2.1927595063124885E-2</v>
      </c>
      <c r="Y22" s="138">
        <v>4.9286419907076981E-2</v>
      </c>
      <c r="Z22" s="138">
        <v>1.2702330610668848E-2</v>
      </c>
      <c r="AA22" s="138">
        <v>1.0143823051747899E-2</v>
      </c>
      <c r="AB22" s="138">
        <v>9.406016863261861E-2</v>
      </c>
      <c r="AC22" s="138">
        <v>1.4148630084196701E-2</v>
      </c>
      <c r="AD22" s="138">
        <v>0.38081160363810196</v>
      </c>
      <c r="AE22" s="55"/>
      <c r="AF22" s="147">
        <v>6013.0867970163599</v>
      </c>
      <c r="AG22" s="147">
        <v>3506.2122518942761</v>
      </c>
      <c r="AH22" s="147">
        <v>861.26709858713571</v>
      </c>
      <c r="AI22" s="147">
        <v>79.482795556502552</v>
      </c>
      <c r="AJ22" s="147">
        <v>1841.1429856122061</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0.13445071267046346</v>
      </c>
      <c r="X23" s="138">
        <v>1.7831075890650794E-2</v>
      </c>
      <c r="Y23" s="138">
        <v>5.8044995103637351E-2</v>
      </c>
      <c r="Z23" s="138">
        <v>1.076926173027741E-2</v>
      </c>
      <c r="AA23" s="138">
        <v>5.6935495692899685E-3</v>
      </c>
      <c r="AB23" s="138">
        <v>9.233888229385552E-2</v>
      </c>
      <c r="AC23" s="138">
        <v>6.5347524203727587E-3</v>
      </c>
      <c r="AD23" s="138">
        <v>3.6685570062514782E-4</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0.97048847058544907</v>
      </c>
      <c r="F24" s="138">
        <v>0.55230794907337055</v>
      </c>
      <c r="G24" s="138">
        <v>0.2140717774041844</v>
      </c>
      <c r="H24" s="138">
        <v>0.1206067892306074</v>
      </c>
      <c r="I24" s="138">
        <v>0.34618685246608921</v>
      </c>
      <c r="J24" s="138">
        <v>0.36568671367108413</v>
      </c>
      <c r="K24" s="138">
        <v>0.39609738427975849</v>
      </c>
      <c r="L24" s="138">
        <v>9.2042401884239497E-2</v>
      </c>
      <c r="M24" s="138">
        <v>1.9323727223326943</v>
      </c>
      <c r="N24" s="138">
        <v>0.16191882412672257</v>
      </c>
      <c r="O24" s="138">
        <v>5.9559736372149619E-2</v>
      </c>
      <c r="P24" s="138">
        <v>5.066371347539492E-3</v>
      </c>
      <c r="Q24" s="138">
        <v>3.7565076066836188E-3</v>
      </c>
      <c r="R24" s="138">
        <v>0.13573979421264548</v>
      </c>
      <c r="S24" s="138">
        <v>4.4963913080331999E-2</v>
      </c>
      <c r="T24" s="138">
        <v>0.65123217916458864</v>
      </c>
      <c r="U24" s="138">
        <v>2.7559911305193008E-3</v>
      </c>
      <c r="V24" s="138">
        <v>2.3394409324339174</v>
      </c>
      <c r="W24" s="138" t="s">
        <v>429</v>
      </c>
      <c r="X24" s="138" t="s">
        <v>429</v>
      </c>
      <c r="Y24" s="138" t="s">
        <v>429</v>
      </c>
      <c r="Z24" s="138" t="s">
        <v>429</v>
      </c>
      <c r="AA24" s="138" t="s">
        <v>429</v>
      </c>
      <c r="AB24" s="138" t="s">
        <v>429</v>
      </c>
      <c r="AC24" s="138" t="s">
        <v>428</v>
      </c>
      <c r="AD24" s="138" t="s">
        <v>428</v>
      </c>
      <c r="AE24" s="55"/>
      <c r="AF24" s="147">
        <v>3081.5951153256528</v>
      </c>
      <c r="AG24" s="147">
        <v>1.5642910487458317</v>
      </c>
      <c r="AH24" s="147">
        <v>3598.4222815154749</v>
      </c>
      <c r="AI24" s="147">
        <v>4524.018171882507</v>
      </c>
      <c r="AJ24" s="147" t="s">
        <v>430</v>
      </c>
      <c r="AK24" s="147" t="s">
        <v>428</v>
      </c>
      <c r="AL24" s="45" t="s">
        <v>49</v>
      </c>
    </row>
    <row r="25" spans="1:38" s="2" customFormat="1" ht="26.25" customHeight="1" thickBot="1" x14ac:dyDescent="0.3">
      <c r="A25" s="65" t="s">
        <v>73</v>
      </c>
      <c r="B25" s="69" t="s">
        <v>74</v>
      </c>
      <c r="C25" s="71" t="s">
        <v>75</v>
      </c>
      <c r="D25" s="67"/>
      <c r="E25" s="138">
        <v>1.1433454701744379</v>
      </c>
      <c r="F25" s="138">
        <v>0.14283359260810793</v>
      </c>
      <c r="G25" s="138">
        <v>7.523841080758599E-2</v>
      </c>
      <c r="H25" s="138" t="s">
        <v>444</v>
      </c>
      <c r="I25" s="138">
        <v>9.6928619365910015E-3</v>
      </c>
      <c r="J25" s="138">
        <v>9.6928619365910015E-3</v>
      </c>
      <c r="K25" s="138">
        <v>9.6928619365910015E-3</v>
      </c>
      <c r="L25" s="138">
        <v>4.6525737295636796E-3</v>
      </c>
      <c r="M25" s="138">
        <v>1.0785476794097155</v>
      </c>
      <c r="N25" s="138">
        <v>3.1599821223367855E-4</v>
      </c>
      <c r="O25" s="138">
        <v>2.3699865917525893E-5</v>
      </c>
      <c r="P25" s="138">
        <v>4.739973183505178E-4</v>
      </c>
      <c r="Q25" s="138">
        <v>1.1849932958762945E-4</v>
      </c>
      <c r="R25" s="138">
        <v>7.8999553058419652E-4</v>
      </c>
      <c r="S25" s="138">
        <v>8.6899508364261606E-4</v>
      </c>
      <c r="T25" s="138">
        <v>3.1599821223367859E-5</v>
      </c>
      <c r="U25" s="138">
        <v>4.3449754182130803E-4</v>
      </c>
      <c r="V25" s="138">
        <v>0.11454935193470848</v>
      </c>
      <c r="W25" s="138" t="s">
        <v>444</v>
      </c>
      <c r="X25" s="138" t="s">
        <v>444</v>
      </c>
      <c r="Y25" s="138" t="s">
        <v>444</v>
      </c>
      <c r="Z25" s="138" t="s">
        <v>444</v>
      </c>
      <c r="AA25" s="138" t="s">
        <v>444</v>
      </c>
      <c r="AB25" s="138" t="s">
        <v>444</v>
      </c>
      <c r="AC25" s="138" t="s">
        <v>428</v>
      </c>
      <c r="AD25" s="138" t="s">
        <v>428</v>
      </c>
      <c r="AE25" s="55"/>
      <c r="AF25" s="147">
        <v>3949.9776529209821</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2.0366115970239837E-2</v>
      </c>
      <c r="F26" s="138">
        <v>3.2111695134266344E-3</v>
      </c>
      <c r="G26" s="138">
        <v>1.3582138674060002E-3</v>
      </c>
      <c r="H26" s="138" t="s">
        <v>444</v>
      </c>
      <c r="I26" s="138">
        <v>1.268498736303E-4</v>
      </c>
      <c r="J26" s="138">
        <v>1.268498736303E-4</v>
      </c>
      <c r="K26" s="138">
        <v>1.268498736303E-4</v>
      </c>
      <c r="L26" s="138">
        <v>6.0887939342544004E-5</v>
      </c>
      <c r="M26" s="138">
        <v>2.2935047216100003E-2</v>
      </c>
      <c r="N26" s="138">
        <v>0.52120007758499576</v>
      </c>
      <c r="O26" s="138">
        <v>1.8333397658820843E-6</v>
      </c>
      <c r="P26" s="138">
        <v>1.4681211613937985E-5</v>
      </c>
      <c r="Q26" s="138">
        <v>2.3532751257067188E-6</v>
      </c>
      <c r="R26" s="138">
        <v>1.87088845417485E-5</v>
      </c>
      <c r="S26" s="138">
        <v>1.887290499592335E-5</v>
      </c>
      <c r="T26" s="138">
        <v>2.1869009224106805E-6</v>
      </c>
      <c r="U26" s="138">
        <v>7.9965021275913046E-6</v>
      </c>
      <c r="V26" s="138">
        <v>2.0943120141090881E-3</v>
      </c>
      <c r="W26" s="138" t="s">
        <v>444</v>
      </c>
      <c r="X26" s="138" t="s">
        <v>444</v>
      </c>
      <c r="Y26" s="138" t="s">
        <v>444</v>
      </c>
      <c r="Z26" s="138" t="s">
        <v>444</v>
      </c>
      <c r="AA26" s="138" t="s">
        <v>444</v>
      </c>
      <c r="AB26" s="138" t="s">
        <v>444</v>
      </c>
      <c r="AC26" s="138" t="s">
        <v>428</v>
      </c>
      <c r="AD26" s="138" t="s">
        <v>428</v>
      </c>
      <c r="AE26" s="55"/>
      <c r="AF26" s="147">
        <v>71.418356042075828</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12.887532086430641</v>
      </c>
      <c r="F27" s="138">
        <v>4.8171673133380182</v>
      </c>
      <c r="G27" s="138">
        <v>2.4286196313974173E-2</v>
      </c>
      <c r="H27" s="138">
        <v>0.83400699577464454</v>
      </c>
      <c r="I27" s="138">
        <v>0.44852944017404339</v>
      </c>
      <c r="J27" s="138">
        <v>0.44852944017404317</v>
      </c>
      <c r="K27" s="138">
        <v>0.44852944017404339</v>
      </c>
      <c r="L27" s="138">
        <v>0.36874922054234766</v>
      </c>
      <c r="M27" s="138">
        <v>47.274080230230382</v>
      </c>
      <c r="N27" s="138">
        <v>2.8304347177726192E-2</v>
      </c>
      <c r="O27" s="138">
        <v>2.6054863784141948E-4</v>
      </c>
      <c r="P27" s="138">
        <v>1.4584084929502346E-2</v>
      </c>
      <c r="Q27" s="138">
        <v>4.1682471022933427E-4</v>
      </c>
      <c r="R27" s="138">
        <v>1.5409767802420446E-2</v>
      </c>
      <c r="S27" s="138">
        <v>1.0620665235930415E-2</v>
      </c>
      <c r="T27" s="138">
        <v>2.606283033168252E-3</v>
      </c>
      <c r="U27" s="138">
        <v>3.1255214477582898E-4</v>
      </c>
      <c r="V27" s="138">
        <v>5.3131209096044123E-2</v>
      </c>
      <c r="W27" s="138">
        <v>0.92490450000000002</v>
      </c>
      <c r="X27" s="138">
        <v>4.1553843009700005E-2</v>
      </c>
      <c r="Y27" s="138">
        <v>4.65972739054E-2</v>
      </c>
      <c r="Z27" s="138">
        <v>3.6135260864199999E-2</v>
      </c>
      <c r="AA27" s="138">
        <v>4.0426272409500003E-2</v>
      </c>
      <c r="AB27" s="138">
        <v>0.16471265018879999</v>
      </c>
      <c r="AC27" s="138">
        <v>9.2490430000000004E-4</v>
      </c>
      <c r="AD27" s="138">
        <v>1.8500170000000001E-4</v>
      </c>
      <c r="AE27" s="55"/>
      <c r="AF27" s="147">
        <v>90837.009680313786</v>
      </c>
      <c r="AG27" s="147" t="s">
        <v>428</v>
      </c>
      <c r="AH27" s="147" t="s">
        <v>430</v>
      </c>
      <c r="AI27" s="147">
        <v>2773.0468033196157</v>
      </c>
      <c r="AJ27" s="147" t="s">
        <v>430</v>
      </c>
      <c r="AK27" s="147" t="s">
        <v>428</v>
      </c>
      <c r="AL27" s="45" t="s">
        <v>49</v>
      </c>
    </row>
    <row r="28" spans="1:38" s="2" customFormat="1" ht="26.25" customHeight="1" thickBot="1" x14ac:dyDescent="0.3">
      <c r="A28" s="65" t="s">
        <v>78</v>
      </c>
      <c r="B28" s="65" t="s">
        <v>81</v>
      </c>
      <c r="C28" s="66" t="s">
        <v>82</v>
      </c>
      <c r="D28" s="67"/>
      <c r="E28" s="138">
        <v>8.5914066117796217</v>
      </c>
      <c r="F28" s="138">
        <v>0.39138026241085139</v>
      </c>
      <c r="G28" s="138">
        <v>9.0095223607890487E-3</v>
      </c>
      <c r="H28" s="138">
        <v>1.690043782645332E-2</v>
      </c>
      <c r="I28" s="138">
        <v>0.32621863388782868</v>
      </c>
      <c r="J28" s="138">
        <v>0.32621863388782868</v>
      </c>
      <c r="K28" s="138">
        <v>0.32621863388782868</v>
      </c>
      <c r="L28" s="138">
        <v>0.27369825627665489</v>
      </c>
      <c r="M28" s="138">
        <v>2.1039192590630029</v>
      </c>
      <c r="N28" s="138">
        <v>3.4139877639109174E-4</v>
      </c>
      <c r="O28" s="138">
        <v>3.2393835510248091E-5</v>
      </c>
      <c r="P28" s="138">
        <v>3.4180996664706412E-3</v>
      </c>
      <c r="Q28" s="138">
        <v>6.4662495839570939E-5</v>
      </c>
      <c r="R28" s="138">
        <v>5.4722785116258794E-3</v>
      </c>
      <c r="S28" s="138">
        <v>3.6699901900589605E-3</v>
      </c>
      <c r="T28" s="138">
        <v>1.314529697548713E-4</v>
      </c>
      <c r="U28" s="138">
        <v>6.4537320658645682E-5</v>
      </c>
      <c r="V28" s="138">
        <v>1.1612962463128464E-2</v>
      </c>
      <c r="W28" s="138">
        <v>0.3908121</v>
      </c>
      <c r="X28" s="138">
        <v>1.62313018957E-2</v>
      </c>
      <c r="Y28" s="138">
        <v>1.81902785243E-2</v>
      </c>
      <c r="Z28" s="138">
        <v>1.42720217681E-2</v>
      </c>
      <c r="AA28" s="138">
        <v>1.5113323337400002E-2</v>
      </c>
      <c r="AB28" s="138">
        <v>6.3806925525499991E-2</v>
      </c>
      <c r="AC28" s="138">
        <v>3.9081180000000002E-4</v>
      </c>
      <c r="AD28" s="138">
        <v>7.8190599999999996E-5</v>
      </c>
      <c r="AE28" s="55"/>
      <c r="AF28" s="147">
        <v>27714.646170380034</v>
      </c>
      <c r="AG28" s="147" t="s">
        <v>428</v>
      </c>
      <c r="AH28" s="147" t="s">
        <v>430</v>
      </c>
      <c r="AI28" s="147">
        <v>946.50537939147023</v>
      </c>
      <c r="AJ28" s="147" t="s">
        <v>430</v>
      </c>
      <c r="AK28" s="147" t="s">
        <v>428</v>
      </c>
      <c r="AL28" s="45" t="s">
        <v>49</v>
      </c>
    </row>
    <row r="29" spans="1:38" s="2" customFormat="1" ht="26.25" customHeight="1" thickBot="1" x14ac:dyDescent="0.3">
      <c r="A29" s="65" t="s">
        <v>78</v>
      </c>
      <c r="B29" s="65" t="s">
        <v>83</v>
      </c>
      <c r="C29" s="66" t="s">
        <v>84</v>
      </c>
      <c r="D29" s="67"/>
      <c r="E29" s="138">
        <v>20.308209887545608</v>
      </c>
      <c r="F29" s="138">
        <v>0.5426985688228757</v>
      </c>
      <c r="G29" s="138">
        <v>1.3436717943443742E-2</v>
      </c>
      <c r="H29" s="138">
        <v>2.1486411970744697E-2</v>
      </c>
      <c r="I29" s="138">
        <v>0.30534303741961089</v>
      </c>
      <c r="J29" s="138">
        <v>0.30534303741961111</v>
      </c>
      <c r="K29" s="138">
        <v>0.30534303741961089</v>
      </c>
      <c r="L29" s="138">
        <v>0.21185475882796578</v>
      </c>
      <c r="M29" s="138">
        <v>4.6987706239088105</v>
      </c>
      <c r="N29" s="138">
        <v>4.6538154991769006E-4</v>
      </c>
      <c r="O29" s="138">
        <v>4.8034936205911821E-5</v>
      </c>
      <c r="P29" s="138">
        <v>5.08913702924797E-3</v>
      </c>
      <c r="Q29" s="138">
        <v>9.6049342743194166E-5</v>
      </c>
      <c r="R29" s="138">
        <v>8.1602524367946454E-3</v>
      </c>
      <c r="S29" s="138">
        <v>5.4722257981147555E-3</v>
      </c>
      <c r="T29" s="138">
        <v>1.9244768985308952E-4</v>
      </c>
      <c r="U29" s="138">
        <v>9.6028813074564676E-5</v>
      </c>
      <c r="V29" s="138">
        <v>1.7284570463362767E-2</v>
      </c>
      <c r="W29" s="138">
        <v>0.22961890000000001</v>
      </c>
      <c r="X29" s="138">
        <v>3.9943247920999998E-3</v>
      </c>
      <c r="Y29" s="138">
        <v>2.41878556867E-2</v>
      </c>
      <c r="Z29" s="138">
        <v>2.7028264428E-2</v>
      </c>
      <c r="AA29" s="138">
        <v>6.2133941215000007E-3</v>
      </c>
      <c r="AB29" s="138">
        <v>6.1423839028300002E-2</v>
      </c>
      <c r="AC29" s="138">
        <v>2.0647689999999999E-4</v>
      </c>
      <c r="AD29" s="138">
        <v>4.1413199999999998E-5</v>
      </c>
      <c r="AE29" s="55"/>
      <c r="AF29" s="147">
        <v>41366.927044643475</v>
      </c>
      <c r="AG29" s="147" t="s">
        <v>428</v>
      </c>
      <c r="AH29" s="147" t="s">
        <v>430</v>
      </c>
      <c r="AI29" s="147">
        <v>1413.2764341541817</v>
      </c>
      <c r="AJ29" s="147" t="s">
        <v>430</v>
      </c>
      <c r="AK29" s="147" t="s">
        <v>428</v>
      </c>
      <c r="AL29" s="45" t="s">
        <v>49</v>
      </c>
    </row>
    <row r="30" spans="1:38" s="2" customFormat="1" ht="26.25" customHeight="1" thickBot="1" x14ac:dyDescent="0.3">
      <c r="A30" s="65" t="s">
        <v>78</v>
      </c>
      <c r="B30" s="65" t="s">
        <v>85</v>
      </c>
      <c r="C30" s="66" t="s">
        <v>86</v>
      </c>
      <c r="D30" s="67"/>
      <c r="E30" s="138">
        <v>2.4433552698307579E-2</v>
      </c>
      <c r="F30" s="138">
        <v>0.17189417974470389</v>
      </c>
      <c r="G30" s="138">
        <v>4.0817813999639366E-5</v>
      </c>
      <c r="H30" s="138">
        <v>2.4465723013208831E-4</v>
      </c>
      <c r="I30" s="138">
        <v>3.5989363731971356E-3</v>
      </c>
      <c r="J30" s="138">
        <v>3.5989363731971356E-3</v>
      </c>
      <c r="K30" s="138">
        <v>3.5989363731971351E-3</v>
      </c>
      <c r="L30" s="138">
        <v>5.2984335525122839E-4</v>
      </c>
      <c r="M30" s="138">
        <v>0.91445455751556215</v>
      </c>
      <c r="N30" s="138">
        <v>1.171074472464782E-4</v>
      </c>
      <c r="O30" s="138">
        <v>6.2373091221409028E-5</v>
      </c>
      <c r="P30" s="138">
        <v>3.8060226343723791E-5</v>
      </c>
      <c r="Q30" s="138">
        <v>1.3124215980594409E-6</v>
      </c>
      <c r="R30" s="138">
        <v>2.8650040509343517E-4</v>
      </c>
      <c r="S30" s="138">
        <v>1.0512132735095759E-2</v>
      </c>
      <c r="T30" s="138">
        <v>4.4014431029476938E-4</v>
      </c>
      <c r="U30" s="138">
        <v>6.2103362521894243E-5</v>
      </c>
      <c r="V30" s="138">
        <v>6.2159594018641939E-3</v>
      </c>
      <c r="W30" s="138">
        <v>2.6433000000000003E-3</v>
      </c>
      <c r="X30" s="138">
        <v>4.0514338300000005E-5</v>
      </c>
      <c r="Y30" s="138">
        <v>5.3174691300000001E-5</v>
      </c>
      <c r="Z30" s="138">
        <v>3.0907177800000004E-5</v>
      </c>
      <c r="AA30" s="138">
        <v>5.9318752700000002E-5</v>
      </c>
      <c r="AB30" s="138">
        <v>1.8391496010000002E-4</v>
      </c>
      <c r="AC30" s="138">
        <v>2.6431000000000002E-6</v>
      </c>
      <c r="AD30" s="138">
        <v>1.0918000000000001E-6</v>
      </c>
      <c r="AE30" s="55"/>
      <c r="AF30" s="147">
        <v>193.21299603569597</v>
      </c>
      <c r="AG30" s="147" t="s">
        <v>428</v>
      </c>
      <c r="AH30" s="147" t="s">
        <v>430</v>
      </c>
      <c r="AI30" s="147">
        <v>5.2268938846913811</v>
      </c>
      <c r="AJ30" s="147" t="s">
        <v>430</v>
      </c>
      <c r="AK30" s="147" t="s">
        <v>428</v>
      </c>
      <c r="AL30" s="45" t="s">
        <v>49</v>
      </c>
    </row>
    <row r="31" spans="1:38" s="2" customFormat="1" ht="26.25" customHeight="1" thickBot="1" x14ac:dyDescent="0.3">
      <c r="A31" s="65" t="s">
        <v>78</v>
      </c>
      <c r="B31" s="65" t="s">
        <v>87</v>
      </c>
      <c r="C31" s="66" t="s">
        <v>88</v>
      </c>
      <c r="D31" s="67"/>
      <c r="E31" s="138" t="s">
        <v>428</v>
      </c>
      <c r="F31" s="138">
        <v>2.0008162396600366</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0.63258633141087817</v>
      </c>
      <c r="J32" s="138">
        <v>1.2207274705699409</v>
      </c>
      <c r="K32" s="138">
        <v>1.5597107548042337</v>
      </c>
      <c r="L32" s="138">
        <v>0.14349380036786064</v>
      </c>
      <c r="M32" s="138" t="s">
        <v>428</v>
      </c>
      <c r="N32" s="138">
        <v>4.694973304121639</v>
      </c>
      <c r="O32" s="138">
        <v>2.0601030055650917E-2</v>
      </c>
      <c r="P32" s="138">
        <v>0</v>
      </c>
      <c r="Q32" s="138">
        <v>5.3685308306907202E-2</v>
      </c>
      <c r="R32" s="138">
        <v>1.7519253466344002</v>
      </c>
      <c r="S32" s="138">
        <v>38.461621352811719</v>
      </c>
      <c r="T32" s="138">
        <v>0.26938296302898002</v>
      </c>
      <c r="U32" s="138">
        <v>3.1194215096084693E-2</v>
      </c>
      <c r="V32" s="138">
        <v>12.526066235340341</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53211.918933220564</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0.29461542471741853</v>
      </c>
      <c r="J33" s="138">
        <v>0.54558411984707134</v>
      </c>
      <c r="K33" s="138">
        <v>1.0911682396941427</v>
      </c>
      <c r="L33" s="138">
        <v>1.1566383340757913E-2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53211.918933220564</v>
      </c>
      <c r="AL33" s="45" t="s">
        <v>413</v>
      </c>
    </row>
    <row r="34" spans="1:38" s="2" customFormat="1" ht="26.25" customHeight="1" thickBot="1" x14ac:dyDescent="0.3">
      <c r="A34" s="65" t="s">
        <v>70</v>
      </c>
      <c r="B34" s="65" t="s">
        <v>93</v>
      </c>
      <c r="C34" s="66" t="s">
        <v>94</v>
      </c>
      <c r="D34" s="67"/>
      <c r="E34" s="138">
        <v>1.8140587658495348</v>
      </c>
      <c r="F34" s="138">
        <v>0.16098040574809808</v>
      </c>
      <c r="G34" s="138">
        <v>1.7516733605735389E-2</v>
      </c>
      <c r="H34" s="138">
        <v>2.4233609467455623E-4</v>
      </c>
      <c r="I34" s="138">
        <v>4.742863567202029E-2</v>
      </c>
      <c r="J34" s="138">
        <v>4.9851996618765861E-2</v>
      </c>
      <c r="K34" s="138">
        <v>5.2621551986475064E-2</v>
      </c>
      <c r="L34" s="138">
        <v>3.4204008791208794E-2</v>
      </c>
      <c r="M34" s="138">
        <v>0.37042803043110734</v>
      </c>
      <c r="N34" s="138" t="s">
        <v>444</v>
      </c>
      <c r="O34" s="138">
        <v>3.4619442096365177E-4</v>
      </c>
      <c r="P34" s="138" t="s">
        <v>444</v>
      </c>
      <c r="Q34" s="138" t="s">
        <v>444</v>
      </c>
      <c r="R34" s="138">
        <v>1.730972104818259E-3</v>
      </c>
      <c r="S34" s="138">
        <v>5.8853051563820799E-2</v>
      </c>
      <c r="T34" s="138">
        <v>2.4233609467455624E-3</v>
      </c>
      <c r="U34" s="138">
        <v>3.4619442096365177E-4</v>
      </c>
      <c r="V34" s="138">
        <v>3.461944209636518E-2</v>
      </c>
      <c r="W34" s="138">
        <v>1.2231541238396275E-2</v>
      </c>
      <c r="X34" s="138">
        <v>1.0385832628909551E-3</v>
      </c>
      <c r="Y34" s="138">
        <v>1.730972104818259E-3</v>
      </c>
      <c r="Z34" s="138">
        <v>1.5692681109471475E-3</v>
      </c>
      <c r="AA34" s="138">
        <v>3.6075128987290755E-4</v>
      </c>
      <c r="AB34" s="138">
        <v>4.6995747685292686E-3</v>
      </c>
      <c r="AC34" s="138" t="s">
        <v>428</v>
      </c>
      <c r="AD34" s="138" t="s">
        <v>428</v>
      </c>
      <c r="AE34" s="55"/>
      <c r="AF34" s="147">
        <v>1499.3077716687744</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3.7880866859478024</v>
      </c>
      <c r="F36" s="138">
        <v>0.12096303872303203</v>
      </c>
      <c r="G36" s="138">
        <v>3.4974192817576591E-2</v>
      </c>
      <c r="H36" s="138" t="s">
        <v>444</v>
      </c>
      <c r="I36" s="138">
        <v>5.9495495416338064E-2</v>
      </c>
      <c r="J36" s="138">
        <v>6.9947046658068945E-2</v>
      </c>
      <c r="K36" s="138">
        <v>6.9947046658068945E-2</v>
      </c>
      <c r="L36" s="138">
        <v>2.1683584464001371E-2</v>
      </c>
      <c r="M36" s="138">
        <v>0.26542746782653881</v>
      </c>
      <c r="N36" s="138">
        <v>8.9858257337109525E-3</v>
      </c>
      <c r="O36" s="138">
        <v>6.9121736413161163E-4</v>
      </c>
      <c r="P36" s="138">
        <v>2.0736520923948345E-3</v>
      </c>
      <c r="Q36" s="138">
        <v>2.7648694565264465E-3</v>
      </c>
      <c r="R36" s="138">
        <v>3.4560868206580581E-3</v>
      </c>
      <c r="S36" s="138">
        <v>6.082712804358182E-2</v>
      </c>
      <c r="T36" s="138">
        <v>6.9121736413161161E-2</v>
      </c>
      <c r="U36" s="138">
        <v>6.9121736413161163E-3</v>
      </c>
      <c r="V36" s="138">
        <v>8.2946083695793385E-2</v>
      </c>
      <c r="W36" s="138">
        <v>8.9858257337109525E-3</v>
      </c>
      <c r="X36" s="138">
        <v>1.3824347282632231E-4</v>
      </c>
      <c r="Y36" s="138">
        <v>1.3824347282632231E-4</v>
      </c>
      <c r="Z36" s="138">
        <v>6.9121736413161163E-4</v>
      </c>
      <c r="AA36" s="138">
        <v>6.9121736413161155E-5</v>
      </c>
      <c r="AB36" s="138">
        <v>1.0368260461974174E-3</v>
      </c>
      <c r="AC36" s="138">
        <v>5.529738913052893E-3</v>
      </c>
      <c r="AD36" s="138">
        <v>2.626625983700124E-3</v>
      </c>
      <c r="AE36" s="55"/>
      <c r="AF36" s="147">
        <v>2993.5420769352618</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0.11559644078875274</v>
      </c>
      <c r="F37" s="138">
        <v>3.8532146929584252E-3</v>
      </c>
      <c r="G37" s="138">
        <v>1.9111291176172269E-4</v>
      </c>
      <c r="H37" s="138" t="s">
        <v>444</v>
      </c>
      <c r="I37" s="138">
        <v>4.8165183661980315E-4</v>
      </c>
      <c r="J37" s="138">
        <v>4.8165183661980315E-4</v>
      </c>
      <c r="K37" s="138">
        <v>4.8165183661980315E-4</v>
      </c>
      <c r="L37" s="138">
        <v>1.2041295915495079E-5</v>
      </c>
      <c r="M37" s="138">
        <v>1.1559644078875273E-2</v>
      </c>
      <c r="N37" s="138">
        <v>3.6123887746485232E-6</v>
      </c>
      <c r="O37" s="138">
        <v>6.0206479577475394E-7</v>
      </c>
      <c r="P37" s="138">
        <v>2.4082591830990158E-4</v>
      </c>
      <c r="Q37" s="138">
        <v>2.8899110197188184E-4</v>
      </c>
      <c r="R37" s="138">
        <v>1.8302769791552519E-6</v>
      </c>
      <c r="S37" s="138">
        <v>1.830276979155252E-7</v>
      </c>
      <c r="T37" s="138">
        <v>1.2282121833804978E-6</v>
      </c>
      <c r="U37" s="138">
        <v>2.6490851014089167E-5</v>
      </c>
      <c r="V37" s="138">
        <v>3.6123887746485232E-6</v>
      </c>
      <c r="W37" s="138" t="s">
        <v>428</v>
      </c>
      <c r="X37" s="138" t="s">
        <v>444</v>
      </c>
      <c r="Y37" s="138" t="s">
        <v>444</v>
      </c>
      <c r="Z37" s="138" t="s">
        <v>444</v>
      </c>
      <c r="AA37" s="138" t="s">
        <v>444</v>
      </c>
      <c r="AB37" s="138" t="s">
        <v>444</v>
      </c>
      <c r="AC37" s="138" t="s">
        <v>444</v>
      </c>
      <c r="AD37" s="138" t="s">
        <v>444</v>
      </c>
      <c r="AE37" s="55"/>
      <c r="AF37" s="147" t="s">
        <v>430</v>
      </c>
      <c r="AG37" s="147" t="s">
        <v>428</v>
      </c>
      <c r="AH37" s="147">
        <v>2408.2591830990154</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2.1416537319468167</v>
      </c>
      <c r="F39" s="138">
        <v>0.50949041510930315</v>
      </c>
      <c r="G39" s="138">
        <v>0.12868046426043978</v>
      </c>
      <c r="H39" s="138">
        <v>2.5856354920696982E-2</v>
      </c>
      <c r="I39" s="138">
        <v>0.15258346654173119</v>
      </c>
      <c r="J39" s="138">
        <v>0.18782311293851142</v>
      </c>
      <c r="K39" s="138">
        <v>0.23062536315861276</v>
      </c>
      <c r="L39" s="138">
        <v>6.7762010283245605E-2</v>
      </c>
      <c r="M39" s="138">
        <v>1.0396872795854395</v>
      </c>
      <c r="N39" s="138">
        <v>0.13083037960925228</v>
      </c>
      <c r="O39" s="138">
        <v>1.1188432677695303E-2</v>
      </c>
      <c r="P39" s="138">
        <v>3.0169668363783631E-3</v>
      </c>
      <c r="Q39" s="138">
        <v>8.9112815928157011E-3</v>
      </c>
      <c r="R39" s="138">
        <v>0.10462576614966576</v>
      </c>
      <c r="S39" s="138">
        <v>5.4032697187195472E-2</v>
      </c>
      <c r="T39" s="138">
        <v>1.7924462624020114</v>
      </c>
      <c r="U39" s="138">
        <v>2.1290419405558016E-3</v>
      </c>
      <c r="V39" s="138">
        <v>0.42869498192998179</v>
      </c>
      <c r="W39" s="138">
        <v>0.11357581516461052</v>
      </c>
      <c r="X39" s="138">
        <v>2.0605187711569162E-2</v>
      </c>
      <c r="Y39" s="138">
        <v>0.11517617778505344</v>
      </c>
      <c r="Z39" s="138">
        <v>1.5479045988639186E-2</v>
      </c>
      <c r="AA39" s="138">
        <v>1.3342064174941716E-2</v>
      </c>
      <c r="AB39" s="138">
        <v>0.16460247566020353</v>
      </c>
      <c r="AC39" s="138">
        <v>5.016514549082144E-3</v>
      </c>
      <c r="AD39" s="138">
        <v>1.9912876948883873E-3</v>
      </c>
      <c r="AE39" s="55"/>
      <c r="AF39" s="147">
        <v>9774.2796023482661</v>
      </c>
      <c r="AG39" s="147">
        <v>11.679415432781957</v>
      </c>
      <c r="AH39" s="147">
        <v>15860.515503814651</v>
      </c>
      <c r="AI39" s="147">
        <v>698.82040326208073</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5.7103095922940934</v>
      </c>
      <c r="F41" s="138">
        <v>11.697714286357012</v>
      </c>
      <c r="G41" s="138">
        <v>7.5746407416642079</v>
      </c>
      <c r="H41" s="138">
        <v>9.2510502974484252E-2</v>
      </c>
      <c r="I41" s="138">
        <v>7.8367967497302287</v>
      </c>
      <c r="J41" s="138">
        <v>7.8496007879972405</v>
      </c>
      <c r="K41" s="138">
        <v>8.5140624174092334</v>
      </c>
      <c r="L41" s="138">
        <v>0.6663827082307926</v>
      </c>
      <c r="M41" s="138">
        <v>97.448414838122858</v>
      </c>
      <c r="N41" s="138">
        <v>1.9134573317989279</v>
      </c>
      <c r="O41" s="138">
        <v>3.2147954967126177E-2</v>
      </c>
      <c r="P41" s="138">
        <v>8.2399357342878191E-2</v>
      </c>
      <c r="Q41" s="138">
        <v>3.1452025450306599E-2</v>
      </c>
      <c r="R41" s="138">
        <v>0.22894364505278239</v>
      </c>
      <c r="S41" s="138">
        <v>0.3892650831588218</v>
      </c>
      <c r="T41" s="138">
        <v>0.19053736543939517</v>
      </c>
      <c r="U41" s="138">
        <v>2.2507952151804735</v>
      </c>
      <c r="V41" s="138">
        <v>4.4910994052951221</v>
      </c>
      <c r="W41" s="138">
        <v>14.320692819935438</v>
      </c>
      <c r="X41" s="138">
        <v>3.2820913306374244</v>
      </c>
      <c r="Y41" s="138">
        <v>5.2898898560364884</v>
      </c>
      <c r="Z41" s="138">
        <v>2.3481941442761323</v>
      </c>
      <c r="AA41" s="138">
        <v>1.90926190872117</v>
      </c>
      <c r="AB41" s="138">
        <v>12.829437239671215</v>
      </c>
      <c r="AC41" s="138">
        <v>1.8680707977385864E-2</v>
      </c>
      <c r="AD41" s="138">
        <v>3.1871624244193231</v>
      </c>
      <c r="AE41" s="55"/>
      <c r="AF41" s="147">
        <v>46452.733219675953</v>
      </c>
      <c r="AG41" s="147">
        <v>18747.726531056098</v>
      </c>
      <c r="AH41" s="147">
        <v>23241.47788455437</v>
      </c>
      <c r="AI41" s="147">
        <v>1411.4235056262175</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6.3489335024355387E-2</v>
      </c>
      <c r="F43" s="138">
        <v>6.3489335024355395E-3</v>
      </c>
      <c r="G43" s="138">
        <v>7.417594902406793E-3</v>
      </c>
      <c r="H43" s="138" t="s">
        <v>444</v>
      </c>
      <c r="I43" s="138">
        <v>1.0475740279018639E-2</v>
      </c>
      <c r="J43" s="138">
        <v>1.3650207030236408E-2</v>
      </c>
      <c r="K43" s="138">
        <v>1.7459567131697731E-2</v>
      </c>
      <c r="L43" s="138">
        <v>5.8664145562504384E-3</v>
      </c>
      <c r="M43" s="138">
        <v>2.5395734009742158E-2</v>
      </c>
      <c r="N43" s="138">
        <v>1.0158293603896862E-2</v>
      </c>
      <c r="O43" s="138">
        <v>1.9046800507306616E-4</v>
      </c>
      <c r="P43" s="138">
        <v>6.3489335024355387E-5</v>
      </c>
      <c r="Q43" s="138">
        <v>6.3489335024355387E-4</v>
      </c>
      <c r="R43" s="138">
        <v>8.1266348831174895E-3</v>
      </c>
      <c r="S43" s="138">
        <v>4.5712321217535878E-3</v>
      </c>
      <c r="T43" s="138">
        <v>0.16507227106332398</v>
      </c>
      <c r="U43" s="138">
        <v>6.3489335024355387E-5</v>
      </c>
      <c r="V43" s="138">
        <v>5.0791468019484309E-3</v>
      </c>
      <c r="W43" s="138">
        <v>3.8093601014613232E-3</v>
      </c>
      <c r="X43" s="138">
        <v>1.2062973654627521E-3</v>
      </c>
      <c r="Y43" s="138">
        <v>9.523400253653308E-3</v>
      </c>
      <c r="Z43" s="138">
        <v>1.0793186954140416E-3</v>
      </c>
      <c r="AA43" s="138">
        <v>9.523400253653308E-4</v>
      </c>
      <c r="AB43" s="138">
        <v>1.2761356339895433E-2</v>
      </c>
      <c r="AC43" s="138">
        <v>1.3967653705358185E-4</v>
      </c>
      <c r="AD43" s="138">
        <v>8.2536135531662019E-8</v>
      </c>
      <c r="AE43" s="55"/>
      <c r="AF43" s="147">
        <v>634.89335024355387</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2.6175613009466581</v>
      </c>
      <c r="F44" s="138">
        <v>0.23890518017675463</v>
      </c>
      <c r="G44" s="138">
        <v>2.1985399468050618E-2</v>
      </c>
      <c r="H44" s="138">
        <v>1.0480031562403722E-3</v>
      </c>
      <c r="I44" s="138">
        <v>0.11311611833889083</v>
      </c>
      <c r="J44" s="138">
        <v>0.11311611833889083</v>
      </c>
      <c r="K44" s="138">
        <v>0.11311611833889083</v>
      </c>
      <c r="L44" s="138">
        <v>6.3345026269778865E-2</v>
      </c>
      <c r="M44" s="138">
        <v>1.0573246951493915</v>
      </c>
      <c r="N44" s="138" t="s">
        <v>444</v>
      </c>
      <c r="O44" s="138">
        <v>1.3193880931127301E-3</v>
      </c>
      <c r="P44" s="138" t="s">
        <v>444</v>
      </c>
      <c r="Q44" s="138" t="s">
        <v>444</v>
      </c>
      <c r="R44" s="138">
        <v>6.5969404655636501E-3</v>
      </c>
      <c r="S44" s="138">
        <v>0.22429597582916408</v>
      </c>
      <c r="T44" s="138">
        <v>9.2357166517891102E-3</v>
      </c>
      <c r="U44" s="138">
        <v>1.3193880931127301E-3</v>
      </c>
      <c r="V44" s="138">
        <v>0.131938809311273</v>
      </c>
      <c r="W44" s="138" t="s">
        <v>444</v>
      </c>
      <c r="X44" s="138">
        <v>3.9581642793381899E-3</v>
      </c>
      <c r="Y44" s="138">
        <v>6.5969404655636501E-3</v>
      </c>
      <c r="Z44" s="138" t="s">
        <v>444</v>
      </c>
      <c r="AA44" s="138" t="s">
        <v>444</v>
      </c>
      <c r="AB44" s="138">
        <v>1.0555104744901841E-2</v>
      </c>
      <c r="AC44" s="138" t="s">
        <v>429</v>
      </c>
      <c r="AD44" s="138" t="s">
        <v>429</v>
      </c>
      <c r="AE44" s="55"/>
      <c r="AF44" s="147">
        <v>5714.0401521919839</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1.4654566706149665</v>
      </c>
      <c r="F45" s="138">
        <v>3.5520071656179937E-2</v>
      </c>
      <c r="G45" s="138">
        <v>1.0269962197641418E-2</v>
      </c>
      <c r="H45" s="138" t="s">
        <v>444</v>
      </c>
      <c r="I45" s="138">
        <v>2.1717986669778585E-2</v>
      </c>
      <c r="J45" s="138">
        <v>2.1717986669778585E-2</v>
      </c>
      <c r="K45" s="138">
        <v>2.1717986669778585E-2</v>
      </c>
      <c r="L45" s="138">
        <v>6.7325758676313619E-3</v>
      </c>
      <c r="M45" s="138">
        <v>7.7941185805560517E-2</v>
      </c>
      <c r="N45" s="138">
        <v>2.6386338944590811E-3</v>
      </c>
      <c r="O45" s="138">
        <v>2.0297183803531392E-4</v>
      </c>
      <c r="P45" s="138">
        <v>6.0891551410594165E-4</v>
      </c>
      <c r="Q45" s="138">
        <v>8.1188735214125568E-4</v>
      </c>
      <c r="R45" s="138">
        <v>1.0148591901765695E-3</v>
      </c>
      <c r="S45" s="138">
        <v>1.7861521747107624E-2</v>
      </c>
      <c r="T45" s="138">
        <v>2.0297183803531391E-2</v>
      </c>
      <c r="U45" s="138">
        <v>2.029718380353139E-3</v>
      </c>
      <c r="V45" s="138">
        <v>2.4356620564237666E-2</v>
      </c>
      <c r="W45" s="138">
        <v>2.6386338944590811E-3</v>
      </c>
      <c r="X45" s="138">
        <v>4.0594367607062782E-5</v>
      </c>
      <c r="Y45" s="138">
        <v>2.0297183803531392E-4</v>
      </c>
      <c r="Z45" s="138">
        <v>2.0297183803531392E-4</v>
      </c>
      <c r="AA45" s="138">
        <v>2.0297183803531391E-5</v>
      </c>
      <c r="AB45" s="138">
        <v>4.6683522748122198E-4</v>
      </c>
      <c r="AC45" s="138">
        <v>1.6237747042825114E-3</v>
      </c>
      <c r="AD45" s="138">
        <v>7.7129298453419281E-4</v>
      </c>
      <c r="AE45" s="55"/>
      <c r="AF45" s="147">
        <v>879.03569719337929</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1.3300288897098661E-2</v>
      </c>
      <c r="J48" s="138">
        <v>0.13300288897098664</v>
      </c>
      <c r="K48" s="138">
        <v>0.33250722242746661</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2.8046500000000001</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3.3663460247999999</v>
      </c>
      <c r="AL52" s="45" t="s">
        <v>132</v>
      </c>
    </row>
    <row r="53" spans="1:38" s="2" customFormat="1" ht="26.25" customHeight="1" thickBot="1" x14ac:dyDescent="0.3">
      <c r="A53" s="65" t="s">
        <v>119</v>
      </c>
      <c r="B53" s="69" t="s">
        <v>133</v>
      </c>
      <c r="C53" s="71" t="s">
        <v>134</v>
      </c>
      <c r="D53" s="68"/>
      <c r="E53" s="138" t="s">
        <v>428</v>
      </c>
      <c r="F53" s="138">
        <v>1.9469577063628276</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1.0090004771865939</v>
      </c>
      <c r="AL53" s="45" t="s">
        <v>135</v>
      </c>
    </row>
    <row r="54" spans="1:38" s="2" customFormat="1" ht="37.5" customHeight="1" thickBot="1" x14ac:dyDescent="0.3">
      <c r="A54" s="65" t="s">
        <v>119</v>
      </c>
      <c r="B54" s="69" t="s">
        <v>136</v>
      </c>
      <c r="C54" s="71" t="s">
        <v>137</v>
      </c>
      <c r="D54" s="68"/>
      <c r="E54" s="138" t="s">
        <v>428</v>
      </c>
      <c r="F54" s="138">
        <v>0.30339190326055721</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0.39266899157200003</v>
      </c>
      <c r="J57" s="138">
        <v>0.70680418482960006</v>
      </c>
      <c r="K57" s="138">
        <v>0.78533798314400005</v>
      </c>
      <c r="L57" s="138">
        <v>1.1780069747160001E-2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3020.5307044000001</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7.0909831682100001E-3</v>
      </c>
      <c r="J58" s="138">
        <v>4.7273221121399998E-2</v>
      </c>
      <c r="K58" s="138">
        <v>9.4546442242799997E-2</v>
      </c>
      <c r="L58" s="138">
        <v>3.2618522573766003E-5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236.36610560700001</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0.17840352441176471</v>
      </c>
      <c r="J60" s="138">
        <v>1.4609352441176473</v>
      </c>
      <c r="K60" s="138">
        <v>4.5657718980000004</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67.330860882352937</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4.1257742886167174E-2</v>
      </c>
      <c r="J61" s="138">
        <v>0.41257742886167181</v>
      </c>
      <c r="K61" s="138">
        <v>1.3737788324663609</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2726528.9520642203</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2.2218516529411765E-8</v>
      </c>
      <c r="J62" s="138">
        <v>2.2218516529411765E-7</v>
      </c>
      <c r="K62" s="138">
        <v>4.443703305882353E-7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37.03086088235294</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1.4920754255999999E-2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0.14294999999999999</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5.5815960000000003E-3</v>
      </c>
      <c r="J71" s="138">
        <v>4.4652768000000002E-2</v>
      </c>
      <c r="K71" s="138">
        <v>0.13953989999999999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t="s">
        <v>430</v>
      </c>
      <c r="J73" s="138" t="s">
        <v>430</v>
      </c>
      <c r="K73" s="138" t="s">
        <v>430</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10.599115800000003</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4687.8</v>
      </c>
      <c r="AL82" s="45" t="s">
        <v>219</v>
      </c>
    </row>
    <row r="83" spans="1:38" s="2" customFormat="1" ht="26.25" customHeight="1" thickBot="1" x14ac:dyDescent="0.3">
      <c r="A83" s="65" t="s">
        <v>53</v>
      </c>
      <c r="B83" s="76" t="s">
        <v>211</v>
      </c>
      <c r="C83" s="77" t="s">
        <v>212</v>
      </c>
      <c r="D83" s="67"/>
      <c r="E83" s="138" t="s">
        <v>444</v>
      </c>
      <c r="F83" s="138">
        <v>3.04E-2</v>
      </c>
      <c r="G83" s="138" t="s">
        <v>444</v>
      </c>
      <c r="H83" s="138" t="s">
        <v>428</v>
      </c>
      <c r="I83" s="138">
        <v>0.19</v>
      </c>
      <c r="J83" s="138">
        <v>3.8</v>
      </c>
      <c r="K83" s="138">
        <v>28.5</v>
      </c>
      <c r="L83" s="138">
        <v>1.0829999999999999E-2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2.8910461930037585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0.58453869525588975</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1.2707362940345428</v>
      </c>
      <c r="AL86" s="45" t="s">
        <v>219</v>
      </c>
    </row>
    <row r="87" spans="1:38" s="2" customFormat="1" ht="26.25" customHeight="1" thickBot="1" x14ac:dyDescent="0.3">
      <c r="A87" s="65" t="s">
        <v>208</v>
      </c>
      <c r="B87" s="71" t="s">
        <v>220</v>
      </c>
      <c r="C87" s="75" t="s">
        <v>221</v>
      </c>
      <c r="D87" s="67"/>
      <c r="E87" s="138" t="s">
        <v>428</v>
      </c>
      <c r="F87" s="138">
        <v>4.4074250583222965E-2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7.0423705965457176E-2</v>
      </c>
      <c r="AL87" s="45" t="s">
        <v>219</v>
      </c>
    </row>
    <row r="88" spans="1:38" s="2" customFormat="1" ht="26.25" customHeight="1" thickBot="1" x14ac:dyDescent="0.3">
      <c r="A88" s="65" t="s">
        <v>208</v>
      </c>
      <c r="B88" s="71" t="s">
        <v>222</v>
      </c>
      <c r="C88" s="75" t="s">
        <v>223</v>
      </c>
      <c r="D88" s="67"/>
      <c r="E88" s="138" t="s">
        <v>444</v>
      </c>
      <c r="F88" s="138">
        <v>0.60806887328571435</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1.0231969999999999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1.9298937809999999</v>
      </c>
      <c r="G90" s="138" t="s">
        <v>428</v>
      </c>
      <c r="H90" s="138" t="s">
        <v>428</v>
      </c>
      <c r="I90" s="138">
        <v>2.3939999999999999E-2</v>
      </c>
      <c r="J90" s="138">
        <v>3.5909999999999997E-2</v>
      </c>
      <c r="K90" s="138">
        <v>4.3889999999999998E-2</v>
      </c>
      <c r="L90" s="138" t="s">
        <v>428</v>
      </c>
      <c r="M90" s="138" t="s">
        <v>428</v>
      </c>
      <c r="N90" s="138">
        <v>2.5813534582921704E-4</v>
      </c>
      <c r="O90" s="138">
        <v>3.5454734246422613E-2</v>
      </c>
      <c r="P90" s="138" t="s">
        <v>430</v>
      </c>
      <c r="Q90" s="138" t="s">
        <v>430</v>
      </c>
      <c r="R90" s="138">
        <v>0.14928309156388458</v>
      </c>
      <c r="S90" s="138">
        <v>6.0490752727449077</v>
      </c>
      <c r="T90" s="138">
        <v>0.24794988489438954</v>
      </c>
      <c r="U90" s="138">
        <v>3.529923102604355E-2</v>
      </c>
      <c r="V90" s="138">
        <v>3.5003774907323364</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39.9</v>
      </c>
      <c r="AL90" s="148" t="s">
        <v>439</v>
      </c>
    </row>
    <row r="91" spans="1:38" s="2" customFormat="1" ht="26.25" customHeight="1" thickBot="1" x14ac:dyDescent="0.3">
      <c r="A91" s="65" t="s">
        <v>208</v>
      </c>
      <c r="B91" s="69" t="s">
        <v>404</v>
      </c>
      <c r="C91" s="71" t="s">
        <v>228</v>
      </c>
      <c r="D91" s="67"/>
      <c r="E91" s="138">
        <v>7.5202067288000001E-3</v>
      </c>
      <c r="F91" s="138">
        <v>2.0200677798399999E-2</v>
      </c>
      <c r="G91" s="138">
        <v>8.7788621600000022E-5</v>
      </c>
      <c r="H91" s="138">
        <v>1.7320829103999999E-2</v>
      </c>
      <c r="I91" s="138">
        <v>0.1141995795352</v>
      </c>
      <c r="J91" s="138">
        <v>0.1155943139936</v>
      </c>
      <c r="K91" s="138">
        <v>0.1158823885764</v>
      </c>
      <c r="L91" s="138">
        <v>4.5075892607999997E-2</v>
      </c>
      <c r="M91" s="138">
        <v>0.23017837009799999</v>
      </c>
      <c r="N91" s="138">
        <v>2.2790158720000002E-2</v>
      </c>
      <c r="O91" s="138">
        <v>2.2580968542400003E-2</v>
      </c>
      <c r="P91" s="138">
        <v>1.6569375600000003E-6</v>
      </c>
      <c r="Q91" s="138">
        <v>3.8661876400000004E-5</v>
      </c>
      <c r="R91" s="138">
        <v>4.5347764800000005E-4</v>
      </c>
      <c r="S91" s="138">
        <v>3.5444617824000005E-2</v>
      </c>
      <c r="T91" s="138">
        <v>1.2141045552000001E-2</v>
      </c>
      <c r="U91" s="138" t="s">
        <v>444</v>
      </c>
      <c r="V91" s="138">
        <v>1.8826933952000004E-2</v>
      </c>
      <c r="W91" s="138">
        <v>4.1736937600000008E-4</v>
      </c>
      <c r="X91" s="138">
        <v>5.591165007360001E-3</v>
      </c>
      <c r="Y91" s="138">
        <v>2.7761772192000001E-3</v>
      </c>
      <c r="Z91" s="138">
        <v>2.7761772192000001E-3</v>
      </c>
      <c r="AA91" s="138">
        <v>2.7761772192000001E-3</v>
      </c>
      <c r="AB91" s="138">
        <v>1.3919696664960001E-2</v>
      </c>
      <c r="AC91" s="138" t="s">
        <v>444</v>
      </c>
      <c r="AD91" s="138" t="s">
        <v>444</v>
      </c>
      <c r="AE91" s="55"/>
      <c r="AF91" s="147" t="s">
        <v>428</v>
      </c>
      <c r="AG91" s="147" t="s">
        <v>428</v>
      </c>
      <c r="AH91" s="147" t="s">
        <v>428</v>
      </c>
      <c r="AI91" s="147" t="s">
        <v>428</v>
      </c>
      <c r="AJ91" s="147" t="s">
        <v>428</v>
      </c>
      <c r="AK91" s="147">
        <v>4173.6937600000001</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20.443821065035397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3.5624197409078243E-8</v>
      </c>
      <c r="X98" s="138" t="s">
        <v>428</v>
      </c>
      <c r="Y98" s="138" t="s">
        <v>428</v>
      </c>
      <c r="Z98" s="138" t="s">
        <v>428</v>
      </c>
      <c r="AA98" s="138" t="s">
        <v>428</v>
      </c>
      <c r="AB98" s="138" t="s">
        <v>428</v>
      </c>
      <c r="AC98" s="138" t="s">
        <v>428</v>
      </c>
      <c r="AD98" s="138">
        <v>4.2663709471949988E-4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4.3407237359410294E-2</v>
      </c>
      <c r="F99" s="138">
        <v>9.7479900533919928</v>
      </c>
      <c r="G99" s="138" t="s">
        <v>428</v>
      </c>
      <c r="H99" s="138">
        <v>12.214817394830153</v>
      </c>
      <c r="I99" s="138">
        <v>0.22603999576498163</v>
      </c>
      <c r="J99" s="138">
        <v>0.34698024707546282</v>
      </c>
      <c r="K99" s="138">
        <v>0.65803115770059029</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1267.8499999999999</v>
      </c>
      <c r="AL99" s="45" t="s">
        <v>245</v>
      </c>
    </row>
    <row r="100" spans="1:38" s="2" customFormat="1" ht="26.25" customHeight="1" thickBot="1" x14ac:dyDescent="0.3">
      <c r="A100" s="65" t="s">
        <v>243</v>
      </c>
      <c r="B100" s="65" t="s">
        <v>246</v>
      </c>
      <c r="C100" s="66" t="s">
        <v>408</v>
      </c>
      <c r="D100" s="79"/>
      <c r="E100" s="138">
        <v>0.57865906613089502</v>
      </c>
      <c r="F100" s="138">
        <v>25.840285676124111</v>
      </c>
      <c r="G100" s="138" t="s">
        <v>428</v>
      </c>
      <c r="H100" s="138">
        <v>33.263404350906683</v>
      </c>
      <c r="I100" s="138">
        <v>0.43585288041271208</v>
      </c>
      <c r="J100" s="138">
        <v>0.66444206590995414</v>
      </c>
      <c r="K100" s="138">
        <v>1.03698509702037</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5626.799</v>
      </c>
      <c r="AL100" s="45" t="s">
        <v>245</v>
      </c>
    </row>
    <row r="101" spans="1:38" s="2" customFormat="1" ht="26.25" customHeight="1" thickBot="1" x14ac:dyDescent="0.3">
      <c r="A101" s="65" t="s">
        <v>243</v>
      </c>
      <c r="B101" s="65" t="s">
        <v>247</v>
      </c>
      <c r="C101" s="66" t="s">
        <v>248</v>
      </c>
      <c r="D101" s="79"/>
      <c r="E101" s="138">
        <v>4.4217518660124647E-2</v>
      </c>
      <c r="F101" s="138">
        <v>0.18584740523901216</v>
      </c>
      <c r="G101" s="138" t="s">
        <v>428</v>
      </c>
      <c r="H101" s="138">
        <v>0.88303016785566335</v>
      </c>
      <c r="I101" s="138">
        <v>7.4128119945529834E-3</v>
      </c>
      <c r="J101" s="138">
        <v>2.4418674805586297E-2</v>
      </c>
      <c r="K101" s="138">
        <v>6.1046687013965747E-2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4869.6734999999999</v>
      </c>
      <c r="AL101" s="45" t="s">
        <v>245</v>
      </c>
    </row>
    <row r="102" spans="1:38" s="2" customFormat="1" ht="26.25" customHeight="1" thickBot="1" x14ac:dyDescent="0.3">
      <c r="A102" s="65" t="s">
        <v>243</v>
      </c>
      <c r="B102" s="65" t="s">
        <v>249</v>
      </c>
      <c r="C102" s="66" t="s">
        <v>386</v>
      </c>
      <c r="D102" s="79"/>
      <c r="E102" s="138">
        <v>2.2278042488999999E-3</v>
      </c>
      <c r="F102" s="138">
        <v>1.0899726617482579</v>
      </c>
      <c r="G102" s="138" t="s">
        <v>428</v>
      </c>
      <c r="H102" s="138">
        <v>4.4178240661707129</v>
      </c>
      <c r="I102" s="138">
        <v>7.7629000000000014E-3</v>
      </c>
      <c r="J102" s="138">
        <v>0.17565099999999997</v>
      </c>
      <c r="K102" s="138">
        <v>1.201125</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1505.75</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1.2866688804386362E-3</v>
      </c>
      <c r="F104" s="138">
        <v>1.7155347936544645E-3</v>
      </c>
      <c r="G104" s="138" t="s">
        <v>428</v>
      </c>
      <c r="H104" s="138">
        <v>1.7608304859428745E-2</v>
      </c>
      <c r="I104" s="138">
        <v>1.9888558027397263E-5</v>
      </c>
      <c r="J104" s="138">
        <v>6.5515249972602742E-5</v>
      </c>
      <c r="K104" s="138">
        <v>1.6378812493150687E-4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10.8</v>
      </c>
      <c r="AL104" s="45" t="s">
        <v>245</v>
      </c>
    </row>
    <row r="105" spans="1:38" s="2" customFormat="1" ht="26.25" customHeight="1" thickBot="1" x14ac:dyDescent="0.3">
      <c r="A105" s="65" t="s">
        <v>243</v>
      </c>
      <c r="B105" s="65" t="s">
        <v>254</v>
      </c>
      <c r="C105" s="66" t="s">
        <v>255</v>
      </c>
      <c r="D105" s="79"/>
      <c r="E105" s="138">
        <v>3.3941479394288224E-2</v>
      </c>
      <c r="F105" s="138">
        <v>0.171624713247058</v>
      </c>
      <c r="G105" s="138" t="s">
        <v>428</v>
      </c>
      <c r="H105" s="138">
        <v>0.79520563327305216</v>
      </c>
      <c r="I105" s="138">
        <v>6.4277260273972606E-3</v>
      </c>
      <c r="J105" s="138">
        <v>1.0100712328767122E-2</v>
      </c>
      <c r="K105" s="138">
        <v>2.2037917808219173E-2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93.1</v>
      </c>
      <c r="AL105" s="45" t="s">
        <v>245</v>
      </c>
    </row>
    <row r="106" spans="1:38" s="2" customFormat="1" ht="26.25" customHeight="1" thickBot="1" x14ac:dyDescent="0.3">
      <c r="A106" s="65" t="s">
        <v>243</v>
      </c>
      <c r="B106" s="65" t="s">
        <v>256</v>
      </c>
      <c r="C106" s="66" t="s">
        <v>257</v>
      </c>
      <c r="D106" s="79"/>
      <c r="E106" s="138">
        <v>2.2122778533041091E-3</v>
      </c>
      <c r="F106" s="138">
        <v>8.9465841569488554E-3</v>
      </c>
      <c r="G106" s="138" t="s">
        <v>428</v>
      </c>
      <c r="H106" s="138">
        <v>5.1830852476297443E-2</v>
      </c>
      <c r="I106" s="138">
        <v>4.3890410958904113E-4</v>
      </c>
      <c r="J106" s="138">
        <v>7.0224657534246585E-4</v>
      </c>
      <c r="K106" s="138">
        <v>1.4922739726027398E-3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8.9</v>
      </c>
      <c r="AL106" s="45" t="s">
        <v>245</v>
      </c>
    </row>
    <row r="107" spans="1:38" s="2" customFormat="1" ht="26.25" customHeight="1" thickBot="1" x14ac:dyDescent="0.3">
      <c r="A107" s="65" t="s">
        <v>243</v>
      </c>
      <c r="B107" s="65" t="s">
        <v>258</v>
      </c>
      <c r="C107" s="66" t="s">
        <v>379</v>
      </c>
      <c r="D107" s="79"/>
      <c r="E107" s="138">
        <v>3.6415193029017599E-2</v>
      </c>
      <c r="F107" s="138">
        <v>0.53922000000000003</v>
      </c>
      <c r="G107" s="138" t="s">
        <v>428</v>
      </c>
      <c r="H107" s="138">
        <v>0.44410702802780172</v>
      </c>
      <c r="I107" s="138">
        <v>9.8040000000000002E-3</v>
      </c>
      <c r="J107" s="138">
        <v>0.13072</v>
      </c>
      <c r="K107" s="138">
        <v>0.62091999999999992</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3268</v>
      </c>
      <c r="AL107" s="45" t="s">
        <v>245</v>
      </c>
    </row>
    <row r="108" spans="1:38" s="2" customFormat="1" ht="26.25" customHeight="1" thickBot="1" x14ac:dyDescent="0.3">
      <c r="A108" s="65" t="s">
        <v>243</v>
      </c>
      <c r="B108" s="65" t="s">
        <v>259</v>
      </c>
      <c r="C108" s="66" t="s">
        <v>380</v>
      </c>
      <c r="D108" s="79"/>
      <c r="E108" s="138">
        <v>7.87510068436829E-2</v>
      </c>
      <c r="F108" s="138">
        <v>1.3200373267200001</v>
      </c>
      <c r="G108" s="138" t="s">
        <v>428</v>
      </c>
      <c r="H108" s="138">
        <v>1.6467498651765167</v>
      </c>
      <c r="I108" s="138">
        <v>2.4445135680000001E-2</v>
      </c>
      <c r="J108" s="138">
        <v>0.24445135679999999</v>
      </c>
      <c r="K108" s="138">
        <v>0.48890271359999998</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12222.56784</v>
      </c>
      <c r="AL108" s="45" t="s">
        <v>245</v>
      </c>
    </row>
    <row r="109" spans="1:38" s="2" customFormat="1" ht="26.25" customHeight="1" thickBot="1" x14ac:dyDescent="0.3">
      <c r="A109" s="65" t="s">
        <v>243</v>
      </c>
      <c r="B109" s="65" t="s">
        <v>260</v>
      </c>
      <c r="C109" s="66" t="s">
        <v>381</v>
      </c>
      <c r="D109" s="79"/>
      <c r="E109" s="138">
        <v>2.8261623596544008E-2</v>
      </c>
      <c r="F109" s="138">
        <v>0.60182962037999999</v>
      </c>
      <c r="G109" s="138" t="s">
        <v>428</v>
      </c>
      <c r="H109" s="138">
        <v>0.81306517116211219</v>
      </c>
      <c r="I109" s="138">
        <v>2.4614708400000001E-2</v>
      </c>
      <c r="J109" s="138">
        <v>0.13538089619999999</v>
      </c>
      <c r="K109" s="138">
        <v>0.13538089619999999</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1230.73542</v>
      </c>
      <c r="AL109" s="45" t="s">
        <v>245</v>
      </c>
    </row>
    <row r="110" spans="1:38" s="2" customFormat="1" ht="26.25" customHeight="1" thickBot="1" x14ac:dyDescent="0.3">
      <c r="A110" s="65" t="s">
        <v>243</v>
      </c>
      <c r="B110" s="65" t="s">
        <v>261</v>
      </c>
      <c r="C110" s="66" t="s">
        <v>382</v>
      </c>
      <c r="D110" s="79"/>
      <c r="E110" s="138">
        <v>4.3276177183490683E-3</v>
      </c>
      <c r="F110" s="138">
        <v>0.150454542</v>
      </c>
      <c r="G110" s="138" t="s">
        <v>428</v>
      </c>
      <c r="H110" s="138">
        <v>9.0399585669688545E-2</v>
      </c>
      <c r="I110" s="138">
        <v>5.6513146666666673E-3</v>
      </c>
      <c r="J110" s="138">
        <v>4.3882853333333346E-2</v>
      </c>
      <c r="K110" s="138">
        <v>4.3882853333333346E-2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307.67800000000005</v>
      </c>
      <c r="AL110" s="45" t="s">
        <v>245</v>
      </c>
    </row>
    <row r="111" spans="1:38" s="2" customFormat="1" ht="26.25" customHeight="1" thickBot="1" x14ac:dyDescent="0.3">
      <c r="A111" s="65" t="s">
        <v>243</v>
      </c>
      <c r="B111" s="65" t="s">
        <v>262</v>
      </c>
      <c r="C111" s="66" t="s">
        <v>376</v>
      </c>
      <c r="D111" s="79"/>
      <c r="E111" s="138">
        <v>5.7483861714483801E-3</v>
      </c>
      <c r="F111" s="138">
        <v>0.34610569607843139</v>
      </c>
      <c r="G111" s="138" t="s">
        <v>428</v>
      </c>
      <c r="H111" s="138">
        <v>0.20347755505614959</v>
      </c>
      <c r="I111" s="138">
        <v>7.4880784313725477E-4</v>
      </c>
      <c r="J111" s="138">
        <v>1.4441294117647056E-3</v>
      </c>
      <c r="K111" s="138">
        <v>3.2091764705882348E-3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179.38758169934638</v>
      </c>
      <c r="AL111" s="45" t="s">
        <v>245</v>
      </c>
    </row>
    <row r="112" spans="1:38" s="2" customFormat="1" ht="26.25" customHeight="1" thickBot="1" x14ac:dyDescent="0.3">
      <c r="A112" s="65" t="s">
        <v>263</v>
      </c>
      <c r="B112" s="65" t="s">
        <v>264</v>
      </c>
      <c r="C112" s="66" t="s">
        <v>265</v>
      </c>
      <c r="D112" s="67"/>
      <c r="E112" s="138">
        <v>12.740673272023635</v>
      </c>
      <c r="F112" s="138" t="s">
        <v>428</v>
      </c>
      <c r="G112" s="138" t="s">
        <v>428</v>
      </c>
      <c r="H112" s="138">
        <v>14.820258225</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331139000</v>
      </c>
      <c r="AL112" s="45" t="s">
        <v>418</v>
      </c>
    </row>
    <row r="113" spans="1:38" s="2" customFormat="1" ht="26.25" customHeight="1" thickBot="1" x14ac:dyDescent="0.3">
      <c r="A113" s="65" t="s">
        <v>263</v>
      </c>
      <c r="B113" s="80" t="s">
        <v>266</v>
      </c>
      <c r="C113" s="81" t="s">
        <v>267</v>
      </c>
      <c r="D113" s="67"/>
      <c r="E113" s="138">
        <v>6.5645090945327205</v>
      </c>
      <c r="F113" s="138" t="s">
        <v>429</v>
      </c>
      <c r="G113" s="138" t="s">
        <v>428</v>
      </c>
      <c r="H113" s="138">
        <v>38.455177354352948</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170616.17786147076</v>
      </c>
      <c r="AL113" s="148" t="s">
        <v>435</v>
      </c>
    </row>
    <row r="114" spans="1:38" s="2" customFormat="1" ht="26.25" customHeight="1" thickBot="1" x14ac:dyDescent="0.3">
      <c r="A114" s="65" t="s">
        <v>263</v>
      </c>
      <c r="B114" s="80" t="s">
        <v>268</v>
      </c>
      <c r="C114" s="81" t="s">
        <v>387</v>
      </c>
      <c r="D114" s="67"/>
      <c r="E114" s="138">
        <v>8.983406058840665E-2</v>
      </c>
      <c r="F114" s="138" t="s">
        <v>444</v>
      </c>
      <c r="G114" s="138" t="s">
        <v>428</v>
      </c>
      <c r="H114" s="138">
        <v>0.30353050000000004</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2334850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9.7884637210022216</v>
      </c>
      <c r="F116" s="138" t="s">
        <v>429</v>
      </c>
      <c r="G116" s="138" t="s">
        <v>428</v>
      </c>
      <c r="H116" s="138">
        <v>11.342907299746482</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254409.01111767738</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4.3978415E-2</v>
      </c>
      <c r="J119" s="138">
        <v>1.1075647500000001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1395.3989999999999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1.0534E-2</v>
      </c>
      <c r="J120" s="138">
        <v>6.5837500000000007E-2</v>
      </c>
      <c r="K120" s="138">
        <v>0.26335000000000003</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2633.5</v>
      </c>
      <c r="AL120" s="148" t="s">
        <v>434</v>
      </c>
    </row>
    <row r="121" spans="1:38" s="2" customFormat="1" ht="26.25" customHeight="1" thickBot="1" x14ac:dyDescent="0.3">
      <c r="A121" s="65" t="s">
        <v>263</v>
      </c>
      <c r="B121" s="65" t="s">
        <v>279</v>
      </c>
      <c r="C121" s="71" t="s">
        <v>280</v>
      </c>
      <c r="D121" s="68"/>
      <c r="E121" s="138" t="s">
        <v>444</v>
      </c>
      <c r="F121" s="138">
        <v>4.6018231982258406</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2.1239387042824123</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0.44778394320134041</v>
      </c>
      <c r="G125" s="138" t="s">
        <v>428</v>
      </c>
      <c r="H125" s="138" t="s">
        <v>428</v>
      </c>
      <c r="I125" s="138">
        <v>2.107125537E-5</v>
      </c>
      <c r="J125" s="138">
        <v>1.3983651290999999E-4</v>
      </c>
      <c r="K125" s="138">
        <v>2.9563609806999998E-4</v>
      </c>
      <c r="L125" s="138" t="s">
        <v>444</v>
      </c>
      <c r="M125" s="138" t="s">
        <v>428</v>
      </c>
      <c r="N125" s="138" t="s">
        <v>428</v>
      </c>
      <c r="O125" s="138" t="s">
        <v>428</v>
      </c>
      <c r="P125" s="138">
        <v>2.2084223129286731E-2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638.52288999999996</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5.5479839999999996E-2</v>
      </c>
      <c r="I126" s="138" t="s">
        <v>444</v>
      </c>
      <c r="J126" s="138" t="s">
        <v>444</v>
      </c>
      <c r="K126" s="138" t="s">
        <v>444</v>
      </c>
      <c r="L126" s="138" t="s">
        <v>444</v>
      </c>
      <c r="M126" s="138">
        <v>0.12945296000000001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1.02545872E-2</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1.1564039999999999E-2</v>
      </c>
      <c r="F129" s="138">
        <v>9.8360799999999998E-2</v>
      </c>
      <c r="G129" s="138">
        <v>6.24724E-4</v>
      </c>
      <c r="H129" s="138" t="s">
        <v>444</v>
      </c>
      <c r="I129" s="138">
        <v>5.3167999999999996E-5</v>
      </c>
      <c r="J129" s="138">
        <v>9.3043999999999999E-5</v>
      </c>
      <c r="K129" s="138">
        <v>1.3292000000000002E-4</v>
      </c>
      <c r="L129" s="138">
        <v>1.8608800000000001E-6</v>
      </c>
      <c r="M129" s="138">
        <v>9.3044000000000004E-4</v>
      </c>
      <c r="N129" s="138">
        <v>1.7279600000000003E-2</v>
      </c>
      <c r="O129" s="138">
        <v>1.3292E-3</v>
      </c>
      <c r="P129" s="138">
        <v>7.4435199999999999E-4</v>
      </c>
      <c r="Q129" s="138">
        <v>0.64819608468622325</v>
      </c>
      <c r="R129" s="138">
        <v>0.62638396559668252</v>
      </c>
      <c r="S129" s="138">
        <v>0.3455911534326524</v>
      </c>
      <c r="T129" s="138">
        <v>1.8608800000000001E-3</v>
      </c>
      <c r="U129" s="138" t="s">
        <v>430</v>
      </c>
      <c r="V129" s="138" t="s">
        <v>444</v>
      </c>
      <c r="W129" s="138">
        <v>1.25062736632E-2</v>
      </c>
      <c r="X129" s="138">
        <v>1.9937999999999999E-6</v>
      </c>
      <c r="Y129" s="138">
        <v>8.6398000000000015E-6</v>
      </c>
      <c r="Z129" s="138">
        <v>8.6398000000000015E-6</v>
      </c>
      <c r="AA129" s="138" t="s">
        <v>444</v>
      </c>
      <c r="AB129" s="138">
        <v>1.9273400000000004E-5</v>
      </c>
      <c r="AC129" s="138">
        <v>6.646E-3</v>
      </c>
      <c r="AD129" s="138">
        <v>1.0194964000000001E-2</v>
      </c>
      <c r="AE129" s="55"/>
      <c r="AF129" s="147" t="s">
        <v>428</v>
      </c>
      <c r="AG129" s="147" t="s">
        <v>428</v>
      </c>
      <c r="AH129" s="147" t="s">
        <v>428</v>
      </c>
      <c r="AI129" s="147" t="s">
        <v>428</v>
      </c>
      <c r="AJ129" s="147" t="s">
        <v>428</v>
      </c>
      <c r="AK129" s="147">
        <v>13.292</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4.112625E-3</v>
      </c>
      <c r="F133" s="138">
        <v>6.4804999999999987E-5</v>
      </c>
      <c r="G133" s="138">
        <v>5.6330500000000006E-4</v>
      </c>
      <c r="H133" s="138" t="s">
        <v>444</v>
      </c>
      <c r="I133" s="138">
        <v>1.7297950000000001E-4</v>
      </c>
      <c r="J133" s="138">
        <v>1.7297950000000001E-4</v>
      </c>
      <c r="K133" s="138">
        <v>1.922216E-4</v>
      </c>
      <c r="L133" s="138" t="s">
        <v>444</v>
      </c>
      <c r="M133" s="138">
        <v>6.979000000000001E-4</v>
      </c>
      <c r="N133" s="138">
        <v>1.4969955000000002E-4</v>
      </c>
      <c r="O133" s="138">
        <v>2.5074550000000002E-5</v>
      </c>
      <c r="P133" s="138">
        <v>7.4276500000000001E-3</v>
      </c>
      <c r="Q133" s="138">
        <v>6.7845850000000004E-5</v>
      </c>
      <c r="R133" s="138">
        <v>6.7596600000000009E-5</v>
      </c>
      <c r="S133" s="138">
        <v>6.1963550000000001E-5</v>
      </c>
      <c r="T133" s="138">
        <v>8.6390049999999995E-5</v>
      </c>
      <c r="U133" s="138">
        <v>9.8603299999999998E-5</v>
      </c>
      <c r="V133" s="138">
        <v>7.9819820000000003E-4</v>
      </c>
      <c r="W133" s="138">
        <v>1.3459499999999999E-4</v>
      </c>
      <c r="X133" s="138">
        <v>6.5801999999999996E-8</v>
      </c>
      <c r="Y133" s="138">
        <v>3.5941850000000004E-8</v>
      </c>
      <c r="Z133" s="138">
        <v>3.2103400000000001E-8</v>
      </c>
      <c r="AA133" s="138">
        <v>3.484515E-8</v>
      </c>
      <c r="AB133" s="138">
        <v>1.6869240000000001E-7</v>
      </c>
      <c r="AC133" s="138">
        <v>7.4774999999999993E-4</v>
      </c>
      <c r="AD133" s="138">
        <v>2.0438499999999998E-3</v>
      </c>
      <c r="AE133" s="55"/>
      <c r="AF133" s="147" t="s">
        <v>428</v>
      </c>
      <c r="AG133" s="147" t="s">
        <v>428</v>
      </c>
      <c r="AH133" s="147" t="s">
        <v>428</v>
      </c>
      <c r="AI133" s="147" t="s">
        <v>428</v>
      </c>
      <c r="AJ133" s="147" t="s">
        <v>428</v>
      </c>
      <c r="AK133" s="147">
        <v>4985</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0.49446719999999983</v>
      </c>
      <c r="X135" s="138">
        <v>1.4751604799999996E-4</v>
      </c>
      <c r="Y135" s="138">
        <v>6.6753071999999978E-4</v>
      </c>
      <c r="Z135" s="138">
        <v>6.6753071999999978E-4</v>
      </c>
      <c r="AA135" s="138" t="s">
        <v>444</v>
      </c>
      <c r="AB135" s="138">
        <v>1.4825774879999995E-3</v>
      </c>
      <c r="AC135" s="138" t="s">
        <v>444</v>
      </c>
      <c r="AD135" s="138">
        <v>0.84059423999999971</v>
      </c>
      <c r="AE135" s="55"/>
      <c r="AF135" s="147" t="s">
        <v>428</v>
      </c>
      <c r="AG135" s="147" t="s">
        <v>428</v>
      </c>
      <c r="AH135" s="147" t="s">
        <v>428</v>
      </c>
      <c r="AI135" s="147" t="s">
        <v>428</v>
      </c>
      <c r="AJ135" s="147" t="s">
        <v>428</v>
      </c>
      <c r="AK135" s="147">
        <v>1.6482239999999995</v>
      </c>
      <c r="AL135" s="148" t="s">
        <v>432</v>
      </c>
    </row>
    <row r="136" spans="1:38" s="2" customFormat="1" ht="26.25" customHeight="1" thickBot="1" x14ac:dyDescent="0.3">
      <c r="A136" s="65" t="s">
        <v>288</v>
      </c>
      <c r="B136" s="65" t="s">
        <v>313</v>
      </c>
      <c r="C136" s="66" t="s">
        <v>314</v>
      </c>
      <c r="D136" s="67"/>
      <c r="E136" s="138" t="s">
        <v>428</v>
      </c>
      <c r="F136" s="138">
        <v>5.7516204330000003E-3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0.35800484000000005</v>
      </c>
      <c r="J139" s="138">
        <v>0.35800484000000005</v>
      </c>
      <c r="K139" s="138">
        <v>0.35800484000000005</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4.0841001258414869</v>
      </c>
      <c r="X139" s="138">
        <v>1.3246875431673735E-2</v>
      </c>
      <c r="Y139" s="138">
        <v>1.5426563326907146E-2</v>
      </c>
      <c r="Z139" s="138">
        <v>5.2655514927919559E-3</v>
      </c>
      <c r="AA139" s="138">
        <v>9.241313095124838E-4</v>
      </c>
      <c r="AB139" s="138">
        <v>3.4863121560885321E-2</v>
      </c>
      <c r="AC139" s="138" t="s">
        <v>444</v>
      </c>
      <c r="AD139" s="138">
        <v>4.3780193672912295</v>
      </c>
      <c r="AE139" s="55"/>
      <c r="AF139" s="147" t="s">
        <v>428</v>
      </c>
      <c r="AG139" s="147" t="s">
        <v>428</v>
      </c>
      <c r="AH139" s="147" t="s">
        <v>428</v>
      </c>
      <c r="AI139" s="147" t="s">
        <v>428</v>
      </c>
      <c r="AJ139" s="147" t="s">
        <v>428</v>
      </c>
      <c r="AK139" s="147">
        <v>2.0150000000000001</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111.50738814775261</v>
      </c>
      <c r="F141" s="19">
        <f t="shared" ref="F141:AD141" si="0">SUM(F14:F140)</f>
        <v>112.36835589195775</v>
      </c>
      <c r="G141" s="19">
        <f t="shared" si="0"/>
        <v>16.588591284769372</v>
      </c>
      <c r="H141" s="19">
        <f t="shared" si="0"/>
        <v>120.96272443998686</v>
      </c>
      <c r="I141" s="19">
        <f t="shared" si="0"/>
        <v>14.272245437691893</v>
      </c>
      <c r="J141" s="19">
        <f t="shared" si="0"/>
        <v>23.479861710019321</v>
      </c>
      <c r="K141" s="19">
        <f t="shared" si="0"/>
        <v>56.141893389730576</v>
      </c>
      <c r="L141" s="19">
        <f t="shared" si="0"/>
        <v>2.2731059006943646</v>
      </c>
      <c r="M141" s="19">
        <f t="shared" si="0"/>
        <v>183.99838900773295</v>
      </c>
      <c r="N141" s="19">
        <f t="shared" si="0"/>
        <v>8.6279090552677946</v>
      </c>
      <c r="O141" s="19">
        <f t="shared" si="0"/>
        <v>0.31660864413069534</v>
      </c>
      <c r="P141" s="19">
        <f t="shared" si="0"/>
        <v>0.4333309113323382</v>
      </c>
      <c r="Q141" s="19">
        <f t="shared" si="0"/>
        <v>1.551593151725245</v>
      </c>
      <c r="R141" s="19">
        <f>SUM(R14:R140)</f>
        <v>3.7632044021605662</v>
      </c>
      <c r="S141" s="19">
        <f t="shared" si="0"/>
        <v>46.513716720617033</v>
      </c>
      <c r="T141" s="19">
        <f t="shared" si="0"/>
        <v>5.9347551799648812</v>
      </c>
      <c r="U141" s="19">
        <f t="shared" si="0"/>
        <v>4.5548670346907754</v>
      </c>
      <c r="V141" s="19">
        <f t="shared" si="0"/>
        <v>27.850261965502686</v>
      </c>
      <c r="W141" s="19">
        <f t="shared" si="0"/>
        <v>21.83375070713981</v>
      </c>
      <c r="X141" s="19">
        <f t="shared" si="0"/>
        <v>3.4918220824461224</v>
      </c>
      <c r="Y141" s="19">
        <f t="shared" si="0"/>
        <v>5.7430184143549745</v>
      </c>
      <c r="Z141" s="19">
        <f t="shared" si="0"/>
        <v>2.5085832929002723</v>
      </c>
      <c r="AA141" s="19">
        <f t="shared" si="0"/>
        <v>2.0273848546566877</v>
      </c>
      <c r="AB141" s="19">
        <f t="shared" si="0"/>
        <v>13.770808644358057</v>
      </c>
      <c r="AC141" s="19">
        <f t="shared" si="0"/>
        <v>2.660065285401052</v>
      </c>
      <c r="AD141" s="19">
        <f t="shared" si="0"/>
        <v>8.9684582101428383</v>
      </c>
      <c r="AE141" s="56"/>
      <c r="AF141" s="145">
        <f>SUM(AF14:AF140)</f>
        <v>253138.95596739883</v>
      </c>
      <c r="AG141" s="145">
        <f t="shared" ref="AG141:AI141" si="1">SUM(AG14:AG140)</f>
        <v>93916.574731943925</v>
      </c>
      <c r="AH141" s="145">
        <f t="shared" si="1"/>
        <v>158558.66335456751</v>
      </c>
      <c r="AI141" s="145">
        <f t="shared" si="1"/>
        <v>14968.675030490807</v>
      </c>
      <c r="AJ141" s="145">
        <f>IF(SUM(AJ14:AJ140)=0, "NA",SUM(AJ14:AJ140))</f>
        <v>2879.9032799699626</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11.199231636387429</v>
      </c>
      <c r="F143" s="139">
        <v>2.7359292064992329</v>
      </c>
      <c r="G143" s="139">
        <v>2.1797203428898744E-2</v>
      </c>
      <c r="H143" s="139">
        <v>0.80340767130368063</v>
      </c>
      <c r="I143" s="139">
        <v>0.38391469464127409</v>
      </c>
      <c r="J143" s="139">
        <v>0.38391469464127415</v>
      </c>
      <c r="K143" s="139">
        <v>0.3839146946412737</v>
      </c>
      <c r="L143" s="139">
        <v>0.31385673035518674</v>
      </c>
      <c r="M143" s="139">
        <v>45.681860290734939</v>
      </c>
      <c r="N143" s="139">
        <v>2.736580892637493E-2</v>
      </c>
      <c r="O143" s="139">
        <v>2.4625901608829549E-4</v>
      </c>
      <c r="P143" s="139">
        <v>1.3474234333680514E-2</v>
      </c>
      <c r="Q143" s="139">
        <v>3.914842612031606E-4</v>
      </c>
      <c r="R143" s="139">
        <v>1.3877678175370015E-2</v>
      </c>
      <c r="S143" s="139">
        <v>9.5843477459279271E-3</v>
      </c>
      <c r="T143" s="139">
        <v>2.5005426289546355E-3</v>
      </c>
      <c r="U143" s="139">
        <v>2.9045049022973022E-4</v>
      </c>
      <c r="V143" s="139">
        <v>4.9250075112148552E-2</v>
      </c>
      <c r="W143" s="139">
        <v>0.81094460000000002</v>
      </c>
      <c r="X143" s="139">
        <v>3.6030007148600003E-2</v>
      </c>
      <c r="Y143" s="139">
        <v>4.0405874301399997E-2</v>
      </c>
      <c r="Z143" s="139">
        <v>3.1290628319500004E-2</v>
      </c>
      <c r="AA143" s="139">
        <v>3.5229401306899999E-2</v>
      </c>
      <c r="AB143" s="139">
        <v>0.14295591107639999</v>
      </c>
      <c r="AC143" s="139">
        <v>8.1094469999999999E-4</v>
      </c>
      <c r="AD143" s="139">
        <v>1.6220660000000001E-4</v>
      </c>
      <c r="AE143" s="58"/>
      <c r="AF143" s="144">
        <v>82656.967592919333</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7.30098845180488</v>
      </c>
      <c r="F144" s="139">
        <v>0.33221092748177067</v>
      </c>
      <c r="G144" s="139">
        <v>7.6574921878142842E-3</v>
      </c>
      <c r="H144" s="139">
        <v>1.4416046629913113E-2</v>
      </c>
      <c r="I144" s="139">
        <v>0.27721571264884609</v>
      </c>
      <c r="J144" s="139">
        <v>0.27721571264884615</v>
      </c>
      <c r="K144" s="139">
        <v>0.27721571264884626</v>
      </c>
      <c r="L144" s="139">
        <v>0.2325833060054675</v>
      </c>
      <c r="M144" s="139">
        <v>1.7925872918224088</v>
      </c>
      <c r="N144" s="139">
        <v>2.9409099957908541E-4</v>
      </c>
      <c r="O144" s="139">
        <v>2.7557424293118882E-5</v>
      </c>
      <c r="P144" s="139">
        <v>2.9059260833895592E-3</v>
      </c>
      <c r="Q144" s="139">
        <v>5.4993561452789419E-5</v>
      </c>
      <c r="R144" s="139">
        <v>4.6511655938650193E-3</v>
      </c>
      <c r="S144" s="139">
        <v>3.1193508239945053E-3</v>
      </c>
      <c r="T144" s="139">
        <v>1.1204900417420067E-4</v>
      </c>
      <c r="U144" s="139">
        <v>5.4872274319341086E-5</v>
      </c>
      <c r="V144" s="139">
        <v>9.8733707634779417E-3</v>
      </c>
      <c r="W144" s="139">
        <v>0.33211990000000002</v>
      </c>
      <c r="X144" s="139">
        <v>1.37936010685E-2</v>
      </c>
      <c r="Y144" s="139">
        <v>1.54583716052E-2</v>
      </c>
      <c r="Z144" s="139">
        <v>1.21285364602E-2</v>
      </c>
      <c r="AA144" s="139">
        <v>1.2843695653699999E-2</v>
      </c>
      <c r="AB144" s="139">
        <v>5.4224204787599997E-2</v>
      </c>
      <c r="AC144" s="139">
        <v>3.3212060000000003E-4</v>
      </c>
      <c r="AD144" s="139">
        <v>6.6448300000000005E-5</v>
      </c>
      <c r="AE144" s="58"/>
      <c r="AF144" s="144">
        <v>23575.496759153626</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17.258169846273862</v>
      </c>
      <c r="F145" s="139">
        <v>0.46137253149539992</v>
      </c>
      <c r="G145" s="139">
        <v>1.1418465376091057E-2</v>
      </c>
      <c r="H145" s="139">
        <v>1.8259030923241121E-2</v>
      </c>
      <c r="I145" s="139">
        <v>0.25947401892366401</v>
      </c>
      <c r="J145" s="139">
        <v>0.25947401892366406</v>
      </c>
      <c r="K145" s="139">
        <v>0.25947401892366384</v>
      </c>
      <c r="L145" s="139">
        <v>0.18002966815861421</v>
      </c>
      <c r="M145" s="139">
        <v>3.9933990594287816</v>
      </c>
      <c r="N145" s="139">
        <v>3.96123696064621E-4</v>
      </c>
      <c r="O145" s="139">
        <v>4.0823959790872815E-5</v>
      </c>
      <c r="P145" s="139">
        <v>4.324853237872712E-3</v>
      </c>
      <c r="Q145" s="139">
        <v>8.162802758206719E-5</v>
      </c>
      <c r="R145" s="139">
        <v>6.9345630805374495E-3</v>
      </c>
      <c r="S145" s="139">
        <v>4.6502911802183437E-3</v>
      </c>
      <c r="T145" s="139">
        <v>1.6359421915866789E-4</v>
      </c>
      <c r="U145" s="139">
        <v>8.1608135582388749E-5</v>
      </c>
      <c r="V145" s="139">
        <v>1.4688867644839617E-2</v>
      </c>
      <c r="W145" s="139">
        <v>0.1951357</v>
      </c>
      <c r="X145" s="139">
        <v>3.3944430129000001E-3</v>
      </c>
      <c r="Y145" s="139">
        <v>2.05552382469E-2</v>
      </c>
      <c r="Z145" s="139">
        <v>2.2969064389700002E-2</v>
      </c>
      <c r="AA145" s="139">
        <v>5.2802446877000002E-3</v>
      </c>
      <c r="AB145" s="139">
        <v>5.2198990337200005E-2</v>
      </c>
      <c r="AC145" s="139">
        <v>1.7546129999999999E-4</v>
      </c>
      <c r="AD145" s="139">
        <v>3.5193700000000002E-5</v>
      </c>
      <c r="AE145" s="58"/>
      <c r="AF145" s="144">
        <v>35130.03079624103</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2.3674625791084036E-2</v>
      </c>
      <c r="F146" s="139">
        <v>0.14007653646763715</v>
      </c>
      <c r="G146" s="139">
        <v>3.9549978015209736E-5</v>
      </c>
      <c r="H146" s="139">
        <v>2.370579686867036E-4</v>
      </c>
      <c r="I146" s="139">
        <v>3.4871503515436402E-3</v>
      </c>
      <c r="J146" s="139">
        <v>3.4871503515436419E-3</v>
      </c>
      <c r="K146" s="139">
        <v>3.4871503515436402E-3</v>
      </c>
      <c r="L146" s="139">
        <v>5.1338597044604556E-4</v>
      </c>
      <c r="M146" s="139">
        <v>0.88605082197612017</v>
      </c>
      <c r="N146" s="139">
        <v>1.1346999043252214E-4</v>
      </c>
      <c r="O146" s="139">
        <v>6.0435730011636427E-5</v>
      </c>
      <c r="P146" s="139">
        <v>3.6878043374921596E-5</v>
      </c>
      <c r="Q146" s="139">
        <v>1.2716566681007446E-6</v>
      </c>
      <c r="R146" s="139">
        <v>2.7760145908093357E-4</v>
      </c>
      <c r="S146" s="139">
        <v>1.0185616960518196E-2</v>
      </c>
      <c r="T146" s="139">
        <v>4.2647305404036536E-4</v>
      </c>
      <c r="U146" s="139">
        <v>6.0174379314708492E-5</v>
      </c>
      <c r="V146" s="139">
        <v>6.0228864213389063E-3</v>
      </c>
      <c r="W146" s="139">
        <v>2.5611000000000002E-3</v>
      </c>
      <c r="X146" s="139">
        <v>3.9255928500000006E-5</v>
      </c>
      <c r="Y146" s="139">
        <v>5.1523040100000002E-5</v>
      </c>
      <c r="Z146" s="139">
        <v>2.9947174600000002E-5</v>
      </c>
      <c r="AA146" s="139">
        <v>5.7476262200000003E-5</v>
      </c>
      <c r="AB146" s="139">
        <v>1.782024054E-4</v>
      </c>
      <c r="AC146" s="139">
        <v>2.5608999999999999E-6</v>
      </c>
      <c r="AD146" s="139">
        <v>1.0578000000000001E-6</v>
      </c>
      <c r="AE146" s="58"/>
      <c r="AF146" s="144">
        <v>187.53126778890362</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1.9957971896398952</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0.55761347136510064</v>
      </c>
      <c r="J148" s="139">
        <v>1.0759576359313314</v>
      </c>
      <c r="K148" s="139">
        <v>1.3748414875939092</v>
      </c>
      <c r="L148" s="139">
        <v>0.12651234461690561</v>
      </c>
      <c r="M148" s="139" t="s">
        <v>428</v>
      </c>
      <c r="N148" s="139">
        <v>4.1372536148136785</v>
      </c>
      <c r="O148" s="139">
        <v>1.8155527512052579E-2</v>
      </c>
      <c r="P148" s="139">
        <v>0</v>
      </c>
      <c r="Q148" s="139">
        <v>4.7308765423874279E-2</v>
      </c>
      <c r="R148" s="139">
        <v>1.5437944764764944</v>
      </c>
      <c r="S148" s="139">
        <v>33.892182003144072</v>
      </c>
      <c r="T148" s="139">
        <v>0.23739136589144821</v>
      </c>
      <c r="U148" s="139">
        <v>2.7496829751878161E-2</v>
      </c>
      <c r="V148" s="139">
        <v>11.041117690540826</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0.2586590411199553</v>
      </c>
      <c r="J149" s="139">
        <v>0.47899822429621369</v>
      </c>
      <c r="K149" s="139">
        <v>0.95799644859242739</v>
      </c>
      <c r="L149" s="139">
        <v>1.0154762355079732E-2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105.47787056955568</v>
      </c>
      <c r="F152" s="13">
        <f t="shared" ref="F152:AD152" si="2">SUM(F$141, F$151, IF(AND(ISNUMBER(SEARCH($B$4,"AT|BE|CH|GB|IE|LT|LU|NL")),SUM(F$143:F$149)&gt;0),SUM(F$143:F$149)-SUM(F$27:F$33),0))</f>
        <v>110.1097857195652</v>
      </c>
      <c r="G152" s="13">
        <f t="shared" si="2"/>
        <v>16.582730741307984</v>
      </c>
      <c r="H152" s="13">
        <f t="shared" si="2"/>
        <v>120.92640574401041</v>
      </c>
      <c r="I152" s="13">
        <f t="shared" si="2"/>
        <v>14.001717722759301</v>
      </c>
      <c r="J152" s="13">
        <f t="shared" si="2"/>
        <v>23.108907508540501</v>
      </c>
      <c r="K152" s="13">
        <f t="shared" si="2"/>
        <v>55.664253860129186</v>
      </c>
      <c r="L152" s="13">
        <f t="shared" si="2"/>
        <v>2.1268638354452265</v>
      </c>
      <c r="M152" s="13">
        <f t="shared" si="2"/>
        <v>181.36106180097744</v>
      </c>
      <c r="N152" s="13">
        <f t="shared" si="2"/>
        <v>8.0691306246210033</v>
      </c>
      <c r="O152" s="13">
        <f t="shared" si="2"/>
        <v>0.31413486721650191</v>
      </c>
      <c r="P152" s="13">
        <f t="shared" si="2"/>
        <v>0.43094342117909124</v>
      </c>
      <c r="Q152" s="13">
        <f t="shared" si="2"/>
        <v>1.5451671373787081</v>
      </c>
      <c r="R152" s="13">
        <f t="shared" si="2"/>
        <v>3.5514857411555791</v>
      </c>
      <c r="S152" s="13">
        <f t="shared" si="2"/>
        <v>41.94154196370085</v>
      </c>
      <c r="T152" s="13">
        <f t="shared" si="2"/>
        <v>5.9025959137306065</v>
      </c>
      <c r="U152" s="13">
        <f t="shared" si="2"/>
        <v>4.5511215329849843</v>
      </c>
      <c r="V152" s="13">
        <f t="shared" si="2"/>
        <v>26.356903919220578</v>
      </c>
      <c r="W152" s="13">
        <f t="shared" si="2"/>
        <v>21.626533207139811</v>
      </c>
      <c r="X152" s="13">
        <f t="shared" si="2"/>
        <v>3.4832594055688224</v>
      </c>
      <c r="Y152" s="13">
        <f t="shared" si="2"/>
        <v>5.7304608387408749</v>
      </c>
      <c r="Z152" s="13">
        <f t="shared" si="2"/>
        <v>2.4975350150061724</v>
      </c>
      <c r="AA152" s="13">
        <f t="shared" si="2"/>
        <v>2.0189833639460879</v>
      </c>
      <c r="AB152" s="13">
        <f t="shared" si="2"/>
        <v>13.730238623261958</v>
      </c>
      <c r="AC152" s="13">
        <f t="shared" si="2"/>
        <v>2.6598615368010519</v>
      </c>
      <c r="AD152" s="13">
        <f t="shared" si="2"/>
        <v>8.9684174192428383</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v>-45.813825148130142</v>
      </c>
      <c r="F153" s="140">
        <v>-58.874966627218896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59.664045421425527</v>
      </c>
      <c r="F154" s="13">
        <f>SUM(F$141, F$153, -1 * IF(OR($B$6=2005,$B$6&gt;=2020),SUM(F$99:F$122),0), IF(AND(ISNUMBER(SEARCH($B$4,"AT|BE|CH|GB|IE|LT|LU|NL")),SUM(F$143:F$149)&gt;0),SUM(F$143:F$149)-SUM(F$27:F$33),0))</f>
        <v>51.234819092346299</v>
      </c>
      <c r="G154" s="13">
        <f>SUM(G$141, G$153, IF(AND(ISNUMBER(SEARCH($B$4,"AT|BE|CH|GB|IE|LT|LU|NL")),SUM(G$143:G$149)&gt;0),SUM(G$143:G$149)-SUM(G$27:G$33),0))</f>
        <v>16.582730741307984</v>
      </c>
      <c r="H154" s="13">
        <f>SUM(H$141, H$153, IF(AND(ISNUMBER(SEARCH($B$4,"AT|BE|CH|GB|IE|LT|LU|NL")),SUM(H$143:H$149)&gt;0),SUM(H$143:H$149)-SUM(H$27:H$33),0))</f>
        <v>120.92640574401041</v>
      </c>
      <c r="I154" s="13">
        <f t="shared" ref="I154:AD154" si="3">SUM(I$141, I$153, IF(AND(ISNUMBER(SEARCH($B$4,"AT|BE|CH|GB|IE|LT|LU|NL")),SUM(I$143:I$149)&gt;0),SUM(I$143:I$149)-SUM(I$27:I$33),0))</f>
        <v>14.001717722759301</v>
      </c>
      <c r="J154" s="13">
        <f t="shared" si="3"/>
        <v>23.108907508540501</v>
      </c>
      <c r="K154" s="13">
        <f t="shared" si="3"/>
        <v>55.664253860129186</v>
      </c>
      <c r="L154" s="13">
        <f t="shared" si="3"/>
        <v>2.1268638354452265</v>
      </c>
      <c r="M154" s="13">
        <f t="shared" si="3"/>
        <v>181.36106180097744</v>
      </c>
      <c r="N154" s="13">
        <f t="shared" si="3"/>
        <v>8.0691306246210033</v>
      </c>
      <c r="O154" s="13">
        <f t="shared" si="3"/>
        <v>0.31413486721650191</v>
      </c>
      <c r="P154" s="13">
        <f t="shared" si="3"/>
        <v>0.43094342117909124</v>
      </c>
      <c r="Q154" s="13">
        <f t="shared" si="3"/>
        <v>1.5451671373787081</v>
      </c>
      <c r="R154" s="13">
        <f t="shared" si="3"/>
        <v>3.5514857411555791</v>
      </c>
      <c r="S154" s="13">
        <f t="shared" si="3"/>
        <v>41.94154196370085</v>
      </c>
      <c r="T154" s="13">
        <f t="shared" si="3"/>
        <v>5.9025959137306065</v>
      </c>
      <c r="U154" s="13">
        <f t="shared" si="3"/>
        <v>4.5511215329849843</v>
      </c>
      <c r="V154" s="13">
        <f t="shared" si="3"/>
        <v>26.356903919220578</v>
      </c>
      <c r="W154" s="13">
        <f t="shared" si="3"/>
        <v>21.626533207139811</v>
      </c>
      <c r="X154" s="13">
        <f t="shared" si="3"/>
        <v>3.4832594055688224</v>
      </c>
      <c r="Y154" s="13">
        <f t="shared" si="3"/>
        <v>5.7304608387408749</v>
      </c>
      <c r="Z154" s="13">
        <f t="shared" si="3"/>
        <v>2.4975350150061724</v>
      </c>
      <c r="AA154" s="13">
        <f t="shared" si="3"/>
        <v>2.0189833639460879</v>
      </c>
      <c r="AB154" s="13">
        <f t="shared" si="3"/>
        <v>13.730238623261958</v>
      </c>
      <c r="AC154" s="13">
        <f t="shared" si="3"/>
        <v>2.6598615368010519</v>
      </c>
      <c r="AD154" s="13">
        <f t="shared" si="3"/>
        <v>8.9684174192428383</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9.2844243881497537</v>
      </c>
      <c r="F157" s="141">
        <v>0.33243925738927171</v>
      </c>
      <c r="G157" s="141">
        <v>0.59627895882789361</v>
      </c>
      <c r="H157" s="141" t="s">
        <v>444</v>
      </c>
      <c r="I157" s="141">
        <v>0.12058701075252688</v>
      </c>
      <c r="J157" s="141">
        <v>0.12058701075252688</v>
      </c>
      <c r="K157" s="141">
        <v>0.12058701075252688</v>
      </c>
      <c r="L157" s="141">
        <v>5.7881765161212899E-2</v>
      </c>
      <c r="M157" s="141">
        <v>2.7351402380282996</v>
      </c>
      <c r="N157" s="141">
        <v>2.5043468863140323E-3</v>
      </c>
      <c r="O157" s="141">
        <v>1.8782601647355244E-4</v>
      </c>
      <c r="P157" s="141">
        <v>3.7565203294710483E-3</v>
      </c>
      <c r="Q157" s="141">
        <v>9.3913008236776207E-4</v>
      </c>
      <c r="R157" s="141">
        <v>6.2608672157850815E-3</v>
      </c>
      <c r="S157" s="141">
        <v>6.886953937363589E-3</v>
      </c>
      <c r="T157" s="141">
        <v>2.5043468863140327E-4</v>
      </c>
      <c r="U157" s="141">
        <v>3.4434769686817945E-3</v>
      </c>
      <c r="V157" s="141">
        <v>0.90782574628883672</v>
      </c>
      <c r="W157" s="141" t="s">
        <v>444</v>
      </c>
      <c r="X157" s="141" t="s">
        <v>444</v>
      </c>
      <c r="Y157" s="141" t="s">
        <v>444</v>
      </c>
      <c r="Z157" s="141" t="s">
        <v>444</v>
      </c>
      <c r="AA157" s="141" t="s">
        <v>444</v>
      </c>
      <c r="AB157" s="141" t="s">
        <v>444</v>
      </c>
      <c r="AC157" s="141" t="s">
        <v>444</v>
      </c>
      <c r="AD157" s="141" t="s">
        <v>444</v>
      </c>
      <c r="AE157" s="58"/>
      <c r="AF157" s="142">
        <v>31304.336078925404</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4.7083446189019995E-2</v>
      </c>
      <c r="F158" s="141">
        <v>2.5152766316983341E-3</v>
      </c>
      <c r="G158" s="141">
        <v>2.7837158274400006E-3</v>
      </c>
      <c r="H158" s="141" t="s">
        <v>444</v>
      </c>
      <c r="I158" s="141">
        <v>3.2690993552290004E-4</v>
      </c>
      <c r="J158" s="141">
        <v>3.2690993552290004E-4</v>
      </c>
      <c r="K158" s="141">
        <v>3.2690993552290004E-4</v>
      </c>
      <c r="L158" s="141">
        <v>1.5691676905099202E-4</v>
      </c>
      <c r="M158" s="141">
        <v>7.1150486201279992E-2</v>
      </c>
      <c r="N158" s="141">
        <v>1.170999103894326E-5</v>
      </c>
      <c r="O158" s="141">
        <v>8.7824932792074452E-7</v>
      </c>
      <c r="P158" s="141">
        <v>1.756498655841489E-5</v>
      </c>
      <c r="Q158" s="141">
        <v>4.3912466396037226E-6</v>
      </c>
      <c r="R158" s="141">
        <v>2.9274977597358152E-5</v>
      </c>
      <c r="S158" s="141">
        <v>3.2202475357093966E-5</v>
      </c>
      <c r="T158" s="141">
        <v>1.1709991038943261E-6</v>
      </c>
      <c r="U158" s="141">
        <v>1.6101237678546983E-5</v>
      </c>
      <c r="V158" s="141">
        <v>4.2448717516169318E-3</v>
      </c>
      <c r="W158" s="141" t="s">
        <v>444</v>
      </c>
      <c r="X158" s="141" t="s">
        <v>444</v>
      </c>
      <c r="Y158" s="141" t="s">
        <v>444</v>
      </c>
      <c r="Z158" s="141" t="s">
        <v>444</v>
      </c>
      <c r="AA158" s="141" t="s">
        <v>444</v>
      </c>
      <c r="AB158" s="141" t="s">
        <v>444</v>
      </c>
      <c r="AC158" s="141" t="s">
        <v>444</v>
      </c>
      <c r="AD158" s="141" t="s">
        <v>444</v>
      </c>
      <c r="AE158" s="58"/>
      <c r="AF158" s="143">
        <v>146.37488798679075</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7.7346055566368968</v>
      </c>
      <c r="F159" s="141">
        <v>0.27007002252716211</v>
      </c>
      <c r="G159" s="141">
        <v>0.50718922017107892</v>
      </c>
      <c r="H159" s="141" t="s">
        <v>444</v>
      </c>
      <c r="I159" s="141">
        <v>0.1214793186093457</v>
      </c>
      <c r="J159" s="141">
        <v>0.14281954469489011</v>
      </c>
      <c r="K159" s="141">
        <v>0.14281954469489011</v>
      </c>
      <c r="L159" s="141">
        <v>4.4274058855415938E-2</v>
      </c>
      <c r="M159" s="141">
        <v>0.59268741253337054</v>
      </c>
      <c r="N159" s="141">
        <v>2.0835656077481841E-2</v>
      </c>
      <c r="O159" s="141">
        <v>1.6878088681939528E-3</v>
      </c>
      <c r="P159" s="141">
        <v>4.5104970000620845E-3</v>
      </c>
      <c r="Q159" s="141">
        <v>1.5045179540572422E-2</v>
      </c>
      <c r="R159" s="141">
        <v>1.7009453211026263E-2</v>
      </c>
      <c r="S159" s="141">
        <v>0.14147732794344076</v>
      </c>
      <c r="T159" s="141">
        <v>0.58347809020922581</v>
      </c>
      <c r="U159" s="141">
        <v>1.7016321083069476E-2</v>
      </c>
      <c r="V159" s="141">
        <v>0.18594917604768113</v>
      </c>
      <c r="W159" s="141">
        <v>2.4844395710250204E-2</v>
      </c>
      <c r="X159" s="141">
        <v>3.5138501375178493E-4</v>
      </c>
      <c r="Y159" s="141">
        <v>1.8260412693238963E-3</v>
      </c>
      <c r="Z159" s="141">
        <v>1.6878088681939528E-3</v>
      </c>
      <c r="AA159" s="141">
        <v>2.6554356761035577E-4</v>
      </c>
      <c r="AB159" s="141">
        <v>4.1307787188799901E-3</v>
      </c>
      <c r="AC159" s="141" t="s">
        <v>444</v>
      </c>
      <c r="AD159" s="141">
        <v>1.3242354314956231E-2</v>
      </c>
      <c r="AE159" s="58"/>
      <c r="AF159" s="143">
        <v>6682.2977334388215</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0.22728630879403872</v>
      </c>
      <c r="X163" s="22">
        <v>1.6364614233170789</v>
      </c>
      <c r="Y163" s="22">
        <v>1.068245651331982</v>
      </c>
      <c r="Z163" s="22">
        <v>0.52275851022628905</v>
      </c>
      <c r="AA163" s="22">
        <v>0.61367303374390458</v>
      </c>
      <c r="AB163" s="22">
        <v>3.8411386186192549</v>
      </c>
      <c r="AC163" s="22" t="s">
        <v>444</v>
      </c>
      <c r="AD163" s="22">
        <v>6.5913029550271229E-2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9C6C7-B6CE-4E72-8343-3568054C1898}">
  <sheetPr codeName="Sheet28"/>
  <dimension ref="A1:AL170"/>
  <sheetViews>
    <sheetView zoomScale="75" zoomScaleNormal="75" workbookViewId="0">
      <pane xSplit="4" ySplit="13" topLeftCell="E141"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2016</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8.3070376159746306</v>
      </c>
      <c r="F14" s="138">
        <v>0.30409828181835158</v>
      </c>
      <c r="G14" s="138">
        <v>3.9576443644150316</v>
      </c>
      <c r="H14" s="138" t="s">
        <v>444</v>
      </c>
      <c r="I14" s="138">
        <v>0.44036225439921206</v>
      </c>
      <c r="J14" s="138">
        <v>0.67399103395501148</v>
      </c>
      <c r="K14" s="138">
        <v>0.81588247226425903</v>
      </c>
      <c r="L14" s="138">
        <v>8.1505038601680166E-3</v>
      </c>
      <c r="M14" s="138">
        <v>18.296588418939148</v>
      </c>
      <c r="N14" s="138">
        <v>0.75727760431571267</v>
      </c>
      <c r="O14" s="138">
        <v>9.0756118183558457E-2</v>
      </c>
      <c r="P14" s="138">
        <v>0.14937579943188312</v>
      </c>
      <c r="Q14" s="138">
        <v>0.68998591740085735</v>
      </c>
      <c r="R14" s="138">
        <v>0.44518690039647896</v>
      </c>
      <c r="S14" s="138">
        <v>0.4724467467844819</v>
      </c>
      <c r="T14" s="138">
        <v>1.0485475085239091</v>
      </c>
      <c r="U14" s="138">
        <v>2.0436444932542321</v>
      </c>
      <c r="V14" s="138">
        <v>1.9076976999640611</v>
      </c>
      <c r="W14" s="138">
        <v>0.81903632351957756</v>
      </c>
      <c r="X14" s="138">
        <v>4.0401123263225291E-3</v>
      </c>
      <c r="Y14" s="138">
        <v>2.49261759501117E-3</v>
      </c>
      <c r="Z14" s="138">
        <v>2.0098518894050175E-3</v>
      </c>
      <c r="AA14" s="138">
        <v>2.4829395030983182E-4</v>
      </c>
      <c r="AB14" s="138">
        <v>8.7908757610485472E-3</v>
      </c>
      <c r="AC14" s="138">
        <v>0.47674722849726214</v>
      </c>
      <c r="AD14" s="138">
        <v>1.2655704043388876E-2</v>
      </c>
      <c r="AE14" s="55"/>
      <c r="AF14" s="147">
        <v>2645.4785387198535</v>
      </c>
      <c r="AG14" s="147">
        <v>67638.837675634073</v>
      </c>
      <c r="AH14" s="147">
        <v>88257.255123061623</v>
      </c>
      <c r="AI14" s="147">
        <v>3552.5325000825533</v>
      </c>
      <c r="AJ14" s="147">
        <v>1044.339288192255</v>
      </c>
      <c r="AK14" s="147" t="s">
        <v>428</v>
      </c>
      <c r="AL14" s="45" t="s">
        <v>49</v>
      </c>
    </row>
    <row r="15" spans="1:38" s="1" customFormat="1" ht="26.25" customHeight="1" thickBot="1" x14ac:dyDescent="0.3">
      <c r="A15" s="65" t="s">
        <v>53</v>
      </c>
      <c r="B15" s="65" t="s">
        <v>54</v>
      </c>
      <c r="C15" s="66" t="s">
        <v>55</v>
      </c>
      <c r="D15" s="67"/>
      <c r="E15" s="138">
        <v>0.31547500000000001</v>
      </c>
      <c r="F15" s="138">
        <v>1.4925664174897147E-2</v>
      </c>
      <c r="G15" s="138">
        <v>1.9894999999999999E-2</v>
      </c>
      <c r="H15" s="138" t="s">
        <v>444</v>
      </c>
      <c r="I15" s="138">
        <v>3.4589647243372995E-3</v>
      </c>
      <c r="J15" s="138">
        <v>3.4765206909344111E-3</v>
      </c>
      <c r="K15" s="138">
        <v>3.5000059641691933E-3</v>
      </c>
      <c r="L15" s="138">
        <v>5.7914917895109791E-4</v>
      </c>
      <c r="M15" s="138">
        <v>2.4527E-2</v>
      </c>
      <c r="N15" s="138">
        <v>5.7074823535011466E-3</v>
      </c>
      <c r="O15" s="138">
        <v>7.7292786139901886E-3</v>
      </c>
      <c r="P15" s="138">
        <v>1.5468784670546148E-3</v>
      </c>
      <c r="Q15" s="138">
        <v>1.5248229402422468E-3</v>
      </c>
      <c r="R15" s="138">
        <v>2.359109340651622E-2</v>
      </c>
      <c r="S15" s="138">
        <v>1.1615794529418412E-2</v>
      </c>
      <c r="T15" s="138">
        <v>2.5987251110976651E-2</v>
      </c>
      <c r="U15" s="138">
        <v>5.5728784135042134E-3</v>
      </c>
      <c r="V15" s="138">
        <v>5.9934567575951954E-2</v>
      </c>
      <c r="W15" s="138">
        <v>0</v>
      </c>
      <c r="X15" s="138">
        <v>2.3579518760937856E-6</v>
      </c>
      <c r="Y15" s="138">
        <v>4.0180345870656439E-6</v>
      </c>
      <c r="Z15" s="138">
        <v>2.2240173898582643E-6</v>
      </c>
      <c r="AA15" s="138">
        <v>2.2240173898582643E-6</v>
      </c>
      <c r="AB15" s="138">
        <v>1.0824021242875958E-5</v>
      </c>
      <c r="AC15" s="138" t="s">
        <v>428</v>
      </c>
      <c r="AD15" s="138">
        <v>0</v>
      </c>
      <c r="AE15" s="55"/>
      <c r="AF15" s="147">
        <v>3532.0148454870846</v>
      </c>
      <c r="AG15" s="147" t="s">
        <v>430</v>
      </c>
      <c r="AH15" s="147">
        <v>2258.5486658548966</v>
      </c>
      <c r="AI15" s="147" t="s">
        <v>430</v>
      </c>
      <c r="AJ15" s="147" t="s">
        <v>430</v>
      </c>
      <c r="AK15" s="147" t="s">
        <v>428</v>
      </c>
      <c r="AL15" s="45" t="s">
        <v>49</v>
      </c>
    </row>
    <row r="16" spans="1:38" s="1" customFormat="1" ht="26.25" customHeight="1" thickBot="1" x14ac:dyDescent="0.3">
      <c r="A16" s="65" t="s">
        <v>53</v>
      </c>
      <c r="B16" s="65" t="s">
        <v>56</v>
      </c>
      <c r="C16" s="66" t="s">
        <v>57</v>
      </c>
      <c r="D16" s="67"/>
      <c r="E16" s="138">
        <v>0.31738107195761323</v>
      </c>
      <c r="F16" s="138">
        <v>2.0137764707634166E-3</v>
      </c>
      <c r="G16" s="138">
        <v>0.24508264879575858</v>
      </c>
      <c r="H16" s="138" t="s">
        <v>444</v>
      </c>
      <c r="I16" s="138">
        <v>4.7302334606914138E-2</v>
      </c>
      <c r="J16" s="138">
        <v>6.7839661906039198E-2</v>
      </c>
      <c r="K16" s="138">
        <v>7.0493671377526407E-2</v>
      </c>
      <c r="L16" s="138">
        <v>3.3085874778850008E-4</v>
      </c>
      <c r="M16" s="138">
        <v>8.5667652147437739E-2</v>
      </c>
      <c r="N16" s="138">
        <v>2.4251489307955527E-2</v>
      </c>
      <c r="O16" s="138">
        <v>1.3777603514794801E-3</v>
      </c>
      <c r="P16" s="138">
        <v>2.5763161098146598E-2</v>
      </c>
      <c r="Q16" s="138">
        <v>9.4586705910188005E-3</v>
      </c>
      <c r="R16" s="138">
        <v>5.05657440673816E-3</v>
      </c>
      <c r="S16" s="138">
        <v>2.1559267808407202E-2</v>
      </c>
      <c r="T16" s="138">
        <v>7.7522421539929593E-3</v>
      </c>
      <c r="U16" s="138">
        <v>2.4903167028799199E-3</v>
      </c>
      <c r="V16" s="138">
        <v>3.96027090312688E-2</v>
      </c>
      <c r="W16" s="138">
        <v>2.240329708162735E-2</v>
      </c>
      <c r="X16" s="138">
        <v>2.7305093453739198E-7</v>
      </c>
      <c r="Y16" s="138">
        <v>1.9220196008263437E-7</v>
      </c>
      <c r="Z16" s="138">
        <v>2.2349650541744796E-8</v>
      </c>
      <c r="AA16" s="138">
        <v>2.6318319259196797E-8</v>
      </c>
      <c r="AB16" s="138">
        <v>5.1392086442096791E-7</v>
      </c>
      <c r="AC16" s="138">
        <v>2.7811779657199996E-9</v>
      </c>
      <c r="AD16" s="138">
        <v>1.6434233433800001E-9</v>
      </c>
      <c r="AE16" s="55"/>
      <c r="AF16" s="147">
        <v>0.93887461310000009</v>
      </c>
      <c r="AG16" s="147">
        <v>858.7298975448</v>
      </c>
      <c r="AH16" s="147">
        <v>510.00093934042184</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1.7814003959611978E-6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1.0562556888711341</v>
      </c>
      <c r="F18" s="138">
        <v>0.54061245300195804</v>
      </c>
      <c r="G18" s="138">
        <v>1.2991513156865805E-2</v>
      </c>
      <c r="H18" s="138" t="s">
        <v>444</v>
      </c>
      <c r="I18" s="138">
        <v>2.0647260946691722E-2</v>
      </c>
      <c r="J18" s="138">
        <v>2.1363016777097725E-2</v>
      </c>
      <c r="K18" s="138">
        <v>2.2221923773584933E-2</v>
      </c>
      <c r="L18" s="138">
        <v>2.0541274428443721E-3</v>
      </c>
      <c r="M18" s="138">
        <v>0.68556288572556257</v>
      </c>
      <c r="N18" s="138">
        <v>2.29115651234984E-3</v>
      </c>
      <c r="O18" s="138">
        <v>4.3005719783047935E-5</v>
      </c>
      <c r="P18" s="138">
        <v>1.2673345913313287E-2</v>
      </c>
      <c r="Q18" s="138">
        <v>1.4985893926872305E-4</v>
      </c>
      <c r="R18" s="138">
        <v>1.8332069363537484E-3</v>
      </c>
      <c r="S18" s="138">
        <v>1.0308627978875215E-3</v>
      </c>
      <c r="T18" s="138">
        <v>3.7220175191626584E-2</v>
      </c>
      <c r="U18" s="138">
        <v>1.8205625056882988E-5</v>
      </c>
      <c r="V18" s="138">
        <v>1.1941760729185188E-3</v>
      </c>
      <c r="W18" s="138">
        <v>2.0041163251368111E-4</v>
      </c>
      <c r="X18" s="138">
        <v>2.7198721555428147E-4</v>
      </c>
      <c r="Y18" s="138">
        <v>2.147267491218012E-3</v>
      </c>
      <c r="Z18" s="138">
        <v>2.4335698233804136E-4</v>
      </c>
      <c r="AA18" s="138">
        <v>2.147267491218012E-4</v>
      </c>
      <c r="AB18" s="138">
        <v>2.877338438232136E-3</v>
      </c>
      <c r="AC18" s="138" t="s">
        <v>430</v>
      </c>
      <c r="AD18" s="138" t="s">
        <v>430</v>
      </c>
      <c r="AE18" s="55"/>
      <c r="AF18" s="147">
        <v>210.20552236115603</v>
      </c>
      <c r="AG18" s="147" t="s">
        <v>430</v>
      </c>
      <c r="AH18" s="147">
        <v>23375.595267248133</v>
      </c>
      <c r="AI18" s="147" t="s">
        <v>430</v>
      </c>
      <c r="AJ18" s="147" t="s">
        <v>430</v>
      </c>
      <c r="AK18" s="147" t="s">
        <v>428</v>
      </c>
      <c r="AL18" s="45" t="s">
        <v>49</v>
      </c>
    </row>
    <row r="19" spans="1:38" s="2" customFormat="1" ht="26.25" customHeight="1" thickBot="1" x14ac:dyDescent="0.3">
      <c r="A19" s="65" t="s">
        <v>53</v>
      </c>
      <c r="B19" s="65" t="s">
        <v>62</v>
      </c>
      <c r="C19" s="66" t="s">
        <v>63</v>
      </c>
      <c r="D19" s="67"/>
      <c r="E19" s="138">
        <v>0.49739214464712683</v>
      </c>
      <c r="F19" s="138">
        <v>0.13846326328828321</v>
      </c>
      <c r="G19" s="138">
        <v>0.45501050841850832</v>
      </c>
      <c r="H19" s="138" t="s">
        <v>444</v>
      </c>
      <c r="I19" s="138">
        <v>1.7062275786429063E-2</v>
      </c>
      <c r="J19" s="138">
        <v>2.0888358618323159E-2</v>
      </c>
      <c r="K19" s="138">
        <v>2.5479658016596084E-2</v>
      </c>
      <c r="L19" s="138">
        <v>3.7713030505433435E-3</v>
      </c>
      <c r="M19" s="138">
        <v>0.19554439444255953</v>
      </c>
      <c r="N19" s="138">
        <v>1.2306026891359796E-2</v>
      </c>
      <c r="O19" s="138">
        <v>2.3468366503808283E-4</v>
      </c>
      <c r="P19" s="138">
        <v>3.1477387312999388E-3</v>
      </c>
      <c r="Q19" s="138">
        <v>1.3339604690940159E-3</v>
      </c>
      <c r="R19" s="138">
        <v>9.8687087570018765E-3</v>
      </c>
      <c r="S19" s="138">
        <v>5.5243466193981017E-3</v>
      </c>
      <c r="T19" s="138">
        <v>0.19903024396584623</v>
      </c>
      <c r="U19" s="138">
        <v>4.0639312021269555E-4</v>
      </c>
      <c r="V19" s="138">
        <v>1.027356302085149E-2</v>
      </c>
      <c r="W19" s="138">
        <v>1.0713031929303484E-3</v>
      </c>
      <c r="X19" s="138">
        <v>1.4539114761197582E-3</v>
      </c>
      <c r="Y19" s="138">
        <v>1.1478248495682304E-2</v>
      </c>
      <c r="Z19" s="138">
        <v>1.3008681628439945E-3</v>
      </c>
      <c r="AA19" s="138">
        <v>1.1478248495682304E-3</v>
      </c>
      <c r="AB19" s="138">
        <v>1.5380852984214287E-2</v>
      </c>
      <c r="AC19" s="138" t="s">
        <v>430</v>
      </c>
      <c r="AD19" s="138" t="s">
        <v>430</v>
      </c>
      <c r="AE19" s="55"/>
      <c r="AF19" s="147">
        <v>859.30395785968426</v>
      </c>
      <c r="AG19" s="147" t="s">
        <v>430</v>
      </c>
      <c r="AH19" s="147">
        <v>5593.3516356710925</v>
      </c>
      <c r="AI19" s="147" t="s">
        <v>430</v>
      </c>
      <c r="AJ19" s="147" t="s">
        <v>430</v>
      </c>
      <c r="AK19" s="147" t="s">
        <v>428</v>
      </c>
      <c r="AL19" s="45" t="s">
        <v>49</v>
      </c>
    </row>
    <row r="20" spans="1:38" s="2" customFormat="1" ht="26.25" customHeight="1" thickBot="1" x14ac:dyDescent="0.3">
      <c r="A20" s="65" t="s">
        <v>53</v>
      </c>
      <c r="B20" s="65" t="s">
        <v>64</v>
      </c>
      <c r="C20" s="66" t="s">
        <v>65</v>
      </c>
      <c r="D20" s="67"/>
      <c r="E20" s="138">
        <v>2.9158225480921382E-2</v>
      </c>
      <c r="F20" s="138">
        <v>7.979034655999015E-3</v>
      </c>
      <c r="G20" s="138">
        <v>5.3349670909944831E-3</v>
      </c>
      <c r="H20" s="138" t="s">
        <v>444</v>
      </c>
      <c r="I20" s="138">
        <v>1.1013306406741053E-3</v>
      </c>
      <c r="J20" s="138">
        <v>1.3583518634858512E-3</v>
      </c>
      <c r="K20" s="138">
        <v>1.6667773308599464E-3</v>
      </c>
      <c r="L20" s="138">
        <v>4.8510164397192016E-4</v>
      </c>
      <c r="M20" s="138">
        <v>1.1468551265141364E-2</v>
      </c>
      <c r="N20" s="138">
        <v>8.2603812666341855E-4</v>
      </c>
      <c r="O20" s="138">
        <v>1.5713381759545532E-5</v>
      </c>
      <c r="P20" s="138">
        <v>1.8040545896070372E-4</v>
      </c>
      <c r="Q20" s="138">
        <v>8.3860732433547108E-5</v>
      </c>
      <c r="R20" s="138">
        <v>6.6219367382132528E-4</v>
      </c>
      <c r="S20" s="138">
        <v>3.7095442953356524E-4</v>
      </c>
      <c r="T20" s="138">
        <v>1.3369322929634043E-2</v>
      </c>
      <c r="U20" s="138">
        <v>2.3965187421529717E-5</v>
      </c>
      <c r="V20" s="138">
        <v>6.4816631795853834E-4</v>
      </c>
      <c r="W20" s="138">
        <v>7.1965942387288844E-5</v>
      </c>
      <c r="X20" s="138">
        <v>9.7668064668463429E-5</v>
      </c>
      <c r="Y20" s="138">
        <v>7.7106366843523772E-4</v>
      </c>
      <c r="Z20" s="138">
        <v>8.7387215755993606E-5</v>
      </c>
      <c r="AA20" s="138">
        <v>7.7106366843523769E-5</v>
      </c>
      <c r="AB20" s="138">
        <v>1.0332253157032186E-3</v>
      </c>
      <c r="AC20" s="138" t="s">
        <v>430</v>
      </c>
      <c r="AD20" s="138" t="s">
        <v>430</v>
      </c>
      <c r="AE20" s="55"/>
      <c r="AF20" s="147">
        <v>65.759718427659337</v>
      </c>
      <c r="AG20" s="147" t="s">
        <v>430</v>
      </c>
      <c r="AH20" s="147">
        <v>310.20940484666909</v>
      </c>
      <c r="AI20" s="147" t="s">
        <v>430</v>
      </c>
      <c r="AJ20" s="147" t="s">
        <v>430</v>
      </c>
      <c r="AK20" s="147" t="s">
        <v>428</v>
      </c>
      <c r="AL20" s="45" t="s">
        <v>49</v>
      </c>
    </row>
    <row r="21" spans="1:38" s="2" customFormat="1" ht="26.25" customHeight="1" thickBot="1" x14ac:dyDescent="0.3">
      <c r="A21" s="65" t="s">
        <v>53</v>
      </c>
      <c r="B21" s="65" t="s">
        <v>66</v>
      </c>
      <c r="C21" s="66" t="s">
        <v>67</v>
      </c>
      <c r="D21" s="67"/>
      <c r="E21" s="138">
        <v>1.434281292678542</v>
      </c>
      <c r="F21" s="138">
        <v>0.74560389899925739</v>
      </c>
      <c r="G21" s="138">
        <v>1.1339337966887828</v>
      </c>
      <c r="H21" s="138">
        <v>1.3126794753114072E-3</v>
      </c>
      <c r="I21" s="138">
        <v>0.28396322199201107</v>
      </c>
      <c r="J21" s="138">
        <v>0.30223102213483954</v>
      </c>
      <c r="K21" s="138">
        <v>0.32444695155420722</v>
      </c>
      <c r="L21" s="138">
        <v>6.3165920327906119E-2</v>
      </c>
      <c r="M21" s="138">
        <v>1.9256576399979908</v>
      </c>
      <c r="N21" s="138">
        <v>0.16774279499337591</v>
      </c>
      <c r="O21" s="138">
        <v>1.6204776049954517E-2</v>
      </c>
      <c r="P21" s="138">
        <v>1.5190842190595237E-2</v>
      </c>
      <c r="Q21" s="138">
        <v>6.4542938904135526E-3</v>
      </c>
      <c r="R21" s="138">
        <v>5.4634492612511742E-2</v>
      </c>
      <c r="S21" s="138">
        <v>3.1656117821122536E-2</v>
      </c>
      <c r="T21" s="138">
        <v>0.37112933683170585</v>
      </c>
      <c r="U21" s="138">
        <v>3.059539077387128E-3</v>
      </c>
      <c r="V21" s="138">
        <v>0.75456211040942978</v>
      </c>
      <c r="W21" s="138">
        <v>0.20075967059987024</v>
      </c>
      <c r="X21" s="138">
        <v>4.432080727518424E-2</v>
      </c>
      <c r="Y21" s="138">
        <v>7.5319974762528552E-2</v>
      </c>
      <c r="Z21" s="138">
        <v>2.4014414828419806E-2</v>
      </c>
      <c r="AA21" s="138">
        <v>1.8430055616908237E-2</v>
      </c>
      <c r="AB21" s="138">
        <v>0.16208525248304084</v>
      </c>
      <c r="AC21" s="138">
        <v>1.6881326823665692E-3</v>
      </c>
      <c r="AD21" s="138">
        <v>0.14724489017273978</v>
      </c>
      <c r="AE21" s="55"/>
      <c r="AF21" s="147">
        <v>2626.5975172746976</v>
      </c>
      <c r="AG21" s="147">
        <v>901.23401721283642</v>
      </c>
      <c r="AH21" s="147">
        <v>12820.334535853781</v>
      </c>
      <c r="AI21" s="147">
        <v>1093.8995627595061</v>
      </c>
      <c r="AJ21" s="147" t="s">
        <v>430</v>
      </c>
      <c r="AK21" s="147" t="s">
        <v>428</v>
      </c>
      <c r="AL21" s="45" t="s">
        <v>49</v>
      </c>
    </row>
    <row r="22" spans="1:38" s="2" customFormat="1" ht="26.25" customHeight="1" thickBot="1" x14ac:dyDescent="0.3">
      <c r="A22" s="65" t="s">
        <v>53</v>
      </c>
      <c r="B22" s="69" t="s">
        <v>68</v>
      </c>
      <c r="C22" s="66" t="s">
        <v>69</v>
      </c>
      <c r="D22" s="67"/>
      <c r="E22" s="138">
        <v>6.5760485395368979</v>
      </c>
      <c r="F22" s="138">
        <v>0.90143060750241655</v>
      </c>
      <c r="G22" s="138">
        <v>1.3011581352959698</v>
      </c>
      <c r="H22" s="138">
        <v>1.9785906406644314E-3</v>
      </c>
      <c r="I22" s="138">
        <v>0.72199818648476299</v>
      </c>
      <c r="J22" s="138">
        <v>0.7902864809351543</v>
      </c>
      <c r="K22" s="138">
        <v>0.86418851361145721</v>
      </c>
      <c r="L22" s="138">
        <v>0.14680953325667295</v>
      </c>
      <c r="M22" s="138">
        <v>4.5646718505618633</v>
      </c>
      <c r="N22" s="138">
        <v>0.11259736779614637</v>
      </c>
      <c r="O22" s="138">
        <v>7.8445298296800046E-3</v>
      </c>
      <c r="P22" s="138">
        <v>7.4114352937960579E-2</v>
      </c>
      <c r="Q22" s="138">
        <v>9.0118639166328937E-2</v>
      </c>
      <c r="R22" s="138">
        <v>0.15861673526492451</v>
      </c>
      <c r="S22" s="138">
        <v>0.23001517037537036</v>
      </c>
      <c r="T22" s="138">
        <v>0.53765955956485079</v>
      </c>
      <c r="U22" s="138">
        <v>8.3870787062996832E-2</v>
      </c>
      <c r="V22" s="138">
        <v>1.4904110206359586</v>
      </c>
      <c r="W22" s="138">
        <v>0.12597159038075381</v>
      </c>
      <c r="X22" s="138">
        <v>2.3305909637427825E-2</v>
      </c>
      <c r="Y22" s="138">
        <v>4.8722120481479655E-2</v>
      </c>
      <c r="Z22" s="138">
        <v>1.3295392015580016E-2</v>
      </c>
      <c r="AA22" s="138">
        <v>1.0569323396064489E-2</v>
      </c>
      <c r="AB22" s="138">
        <v>9.5892745530551993E-2</v>
      </c>
      <c r="AC22" s="138">
        <v>1.5342557461442792E-2</v>
      </c>
      <c r="AD22" s="138">
        <v>0.41346445452089231</v>
      </c>
      <c r="AE22" s="55"/>
      <c r="AF22" s="147">
        <v>6281.1596122872425</v>
      </c>
      <c r="AG22" s="147">
        <v>3592.0861787848362</v>
      </c>
      <c r="AH22" s="147">
        <v>1042.3014522061806</v>
      </c>
      <c r="AI22" s="147">
        <v>60.065959382855183</v>
      </c>
      <c r="AJ22" s="147">
        <v>1745.8375538214286</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0.13864207006233589</v>
      </c>
      <c r="X23" s="138">
        <v>1.8188622717442135E-2</v>
      </c>
      <c r="Y23" s="138">
        <v>5.8488166749074554E-2</v>
      </c>
      <c r="Z23" s="138">
        <v>1.0937102144747433E-2</v>
      </c>
      <c r="AA23" s="138">
        <v>5.7136144809790349E-3</v>
      </c>
      <c r="AB23" s="138">
        <v>9.3327506092243162E-2</v>
      </c>
      <c r="AC23" s="138">
        <v>6.760109696421001E-3</v>
      </c>
      <c r="AD23" s="138">
        <v>1.02801530857052E-4</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1.0164942020956227</v>
      </c>
      <c r="F24" s="138">
        <v>0.58107260647232284</v>
      </c>
      <c r="G24" s="138">
        <v>0.18705033991015699</v>
      </c>
      <c r="H24" s="138">
        <v>0.11621784582714104</v>
      </c>
      <c r="I24" s="138">
        <v>0.34827679834111747</v>
      </c>
      <c r="J24" s="138">
        <v>0.3677153095658125</v>
      </c>
      <c r="K24" s="138">
        <v>0.39811613642901278</v>
      </c>
      <c r="L24" s="138">
        <v>9.3046031830735468E-2</v>
      </c>
      <c r="M24" s="138">
        <v>1.9414846683566447</v>
      </c>
      <c r="N24" s="138">
        <v>0.15949553928376953</v>
      </c>
      <c r="O24" s="138">
        <v>5.8581107305930621E-2</v>
      </c>
      <c r="P24" s="138">
        <v>5.4074233794240041E-3</v>
      </c>
      <c r="Q24" s="138">
        <v>3.7968771621080437E-3</v>
      </c>
      <c r="R24" s="138">
        <v>0.1338460730191991</v>
      </c>
      <c r="S24" s="138">
        <v>4.4398820548387494E-2</v>
      </c>
      <c r="T24" s="138">
        <v>0.64779681186852156</v>
      </c>
      <c r="U24" s="138">
        <v>2.7570990331987717E-3</v>
      </c>
      <c r="V24" s="138">
        <v>2.3012541721895698</v>
      </c>
      <c r="W24" s="138" t="s">
        <v>429</v>
      </c>
      <c r="X24" s="138" t="s">
        <v>429</v>
      </c>
      <c r="Y24" s="138" t="s">
        <v>429</v>
      </c>
      <c r="Z24" s="138" t="s">
        <v>429</v>
      </c>
      <c r="AA24" s="138" t="s">
        <v>429</v>
      </c>
      <c r="AB24" s="138" t="s">
        <v>429</v>
      </c>
      <c r="AC24" s="138" t="s">
        <v>428</v>
      </c>
      <c r="AD24" s="138" t="s">
        <v>428</v>
      </c>
      <c r="AE24" s="55"/>
      <c r="AF24" s="147">
        <v>3227.966727893056</v>
      </c>
      <c r="AG24" s="147" t="s">
        <v>430</v>
      </c>
      <c r="AH24" s="147">
        <v>4173.8441262309962</v>
      </c>
      <c r="AI24" s="147">
        <v>4449.1954392841999</v>
      </c>
      <c r="AJ24" s="147" t="s">
        <v>430</v>
      </c>
      <c r="AK24" s="147" t="s">
        <v>428</v>
      </c>
      <c r="AL24" s="45" t="s">
        <v>49</v>
      </c>
    </row>
    <row r="25" spans="1:38" s="2" customFormat="1" ht="26.25" customHeight="1" thickBot="1" x14ac:dyDescent="0.3">
      <c r="A25" s="65" t="s">
        <v>73</v>
      </c>
      <c r="B25" s="69" t="s">
        <v>74</v>
      </c>
      <c r="C25" s="71" t="s">
        <v>75</v>
      </c>
      <c r="D25" s="67"/>
      <c r="E25" s="138">
        <v>1.2429804821780004</v>
      </c>
      <c r="F25" s="138">
        <v>0.15192161558889999</v>
      </c>
      <c r="G25" s="138">
        <v>8.2294246918999989E-2</v>
      </c>
      <c r="H25" s="138" t="s">
        <v>444</v>
      </c>
      <c r="I25" s="138">
        <v>1.0547481511999999E-2</v>
      </c>
      <c r="J25" s="138">
        <v>1.0547481511999999E-2</v>
      </c>
      <c r="K25" s="138">
        <v>1.0547481511999999E-2</v>
      </c>
      <c r="L25" s="138">
        <v>5.0627911257599993E-3</v>
      </c>
      <c r="M25" s="138">
        <v>1.1826800239710002</v>
      </c>
      <c r="N25" s="138">
        <v>3.4563242777705213E-4</v>
      </c>
      <c r="O25" s="138">
        <v>2.5922432083278909E-5</v>
      </c>
      <c r="P25" s="138">
        <v>5.1844864166557822E-4</v>
      </c>
      <c r="Q25" s="138">
        <v>1.2961216041639456E-4</v>
      </c>
      <c r="R25" s="138">
        <v>8.6408106944263041E-4</v>
      </c>
      <c r="S25" s="138">
        <v>9.5048917638689348E-4</v>
      </c>
      <c r="T25" s="138">
        <v>3.4563242777705214E-5</v>
      </c>
      <c r="U25" s="138">
        <v>4.7524458819344674E-4</v>
      </c>
      <c r="V25" s="138">
        <v>0.12529175506918142</v>
      </c>
      <c r="W25" s="138" t="s">
        <v>444</v>
      </c>
      <c r="X25" s="138" t="s">
        <v>444</v>
      </c>
      <c r="Y25" s="138" t="s">
        <v>444</v>
      </c>
      <c r="Z25" s="138" t="s">
        <v>444</v>
      </c>
      <c r="AA25" s="138" t="s">
        <v>444</v>
      </c>
      <c r="AB25" s="138" t="s">
        <v>444</v>
      </c>
      <c r="AC25" s="138" t="s">
        <v>428</v>
      </c>
      <c r="AD25" s="138" t="s">
        <v>428</v>
      </c>
      <c r="AE25" s="55"/>
      <c r="AF25" s="147">
        <v>4320.4053472131518</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2.1832248034999998E-2</v>
      </c>
      <c r="F26" s="138">
        <v>2.9298699235500002E-3</v>
      </c>
      <c r="G26" s="138">
        <v>1.4634859509999995E-3</v>
      </c>
      <c r="H26" s="138" t="s">
        <v>444</v>
      </c>
      <c r="I26" s="138">
        <v>1.4292341199999999E-4</v>
      </c>
      <c r="J26" s="138">
        <v>1.4292341199999999E-4</v>
      </c>
      <c r="K26" s="138">
        <v>1.4292341199999999E-4</v>
      </c>
      <c r="L26" s="138">
        <v>6.8603237759999995E-5</v>
      </c>
      <c r="M26" s="138">
        <v>2.3045335603999999E-2</v>
      </c>
      <c r="N26" s="138">
        <v>0.56853485779355084</v>
      </c>
      <c r="O26" s="138">
        <v>1.9941470776739728E-6</v>
      </c>
      <c r="P26" s="138">
        <v>1.5900649701627604E-5</v>
      </c>
      <c r="Q26" s="138">
        <v>2.5385235365180125E-6</v>
      </c>
      <c r="R26" s="138">
        <v>2.021818209530527E-5</v>
      </c>
      <c r="S26" s="138">
        <v>2.0378116304835798E-5</v>
      </c>
      <c r="T26" s="138">
        <v>2.3779200541825812E-6</v>
      </c>
      <c r="U26" s="138">
        <v>8.6183329672327138E-6</v>
      </c>
      <c r="V26" s="138">
        <v>2.2569907815970422E-3</v>
      </c>
      <c r="W26" s="138" t="s">
        <v>444</v>
      </c>
      <c r="X26" s="138" t="s">
        <v>444</v>
      </c>
      <c r="Y26" s="138" t="s">
        <v>444</v>
      </c>
      <c r="Z26" s="138" t="s">
        <v>444</v>
      </c>
      <c r="AA26" s="138" t="s">
        <v>444</v>
      </c>
      <c r="AB26" s="138" t="s">
        <v>444</v>
      </c>
      <c r="AC26" s="138" t="s">
        <v>428</v>
      </c>
      <c r="AD26" s="138" t="s">
        <v>428</v>
      </c>
      <c r="AE26" s="55"/>
      <c r="AF26" s="147">
        <v>76.955377143193019</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13.181570015172561</v>
      </c>
      <c r="F27" s="138">
        <v>4.2231858926968195</v>
      </c>
      <c r="G27" s="138">
        <v>2.4594550739047441E-2</v>
      </c>
      <c r="H27" s="138">
        <v>0.727129912674644</v>
      </c>
      <c r="I27" s="138">
        <v>0.39346474867338987</v>
      </c>
      <c r="J27" s="138">
        <v>0.39346474867338954</v>
      </c>
      <c r="K27" s="138">
        <v>0.39346474867339043</v>
      </c>
      <c r="L27" s="138">
        <v>0.32349732180199575</v>
      </c>
      <c r="M27" s="138">
        <v>40.812607589972799</v>
      </c>
      <c r="N27" s="138">
        <v>2.1122366326335384E-3</v>
      </c>
      <c r="O27" s="138">
        <v>2.5231481487483396E-4</v>
      </c>
      <c r="P27" s="138">
        <v>1.4503997581744872E-2</v>
      </c>
      <c r="Q27" s="138">
        <v>4.0669864738976803E-4</v>
      </c>
      <c r="R27" s="138">
        <v>1.5766636415029442E-2</v>
      </c>
      <c r="S27" s="138">
        <v>1.0842519123869347E-2</v>
      </c>
      <c r="T27" s="138">
        <v>2.4782239948978354E-3</v>
      </c>
      <c r="U27" s="138">
        <v>3.0876766502986776E-4</v>
      </c>
      <c r="V27" s="138">
        <v>5.2640250234579154E-2</v>
      </c>
      <c r="W27" s="138">
        <v>0.81308840000000004</v>
      </c>
      <c r="X27" s="138">
        <v>4.4363776195200003E-2</v>
      </c>
      <c r="Y27" s="138">
        <v>4.9743743818699997E-2</v>
      </c>
      <c r="Z27" s="138">
        <v>3.8631800167100001E-2</v>
      </c>
      <c r="AA27" s="138">
        <v>4.2931427759899998E-2</v>
      </c>
      <c r="AB27" s="138">
        <v>0.17567074794089999</v>
      </c>
      <c r="AC27" s="138">
        <v>8.1308810000000004E-4</v>
      </c>
      <c r="AD27" s="138">
        <v>1.6264320000000001E-4</v>
      </c>
      <c r="AE27" s="55"/>
      <c r="AF27" s="147">
        <v>91829.831167655371</v>
      </c>
      <c r="AG27" s="147" t="s">
        <v>428</v>
      </c>
      <c r="AH27" s="147" t="s">
        <v>430</v>
      </c>
      <c r="AI27" s="147">
        <v>2715.5654460380738</v>
      </c>
      <c r="AJ27" s="147" t="s">
        <v>430</v>
      </c>
      <c r="AK27" s="147" t="s">
        <v>428</v>
      </c>
      <c r="AL27" s="45" t="s">
        <v>49</v>
      </c>
    </row>
    <row r="28" spans="1:38" s="2" customFormat="1" ht="26.25" customHeight="1" thickBot="1" x14ac:dyDescent="0.3">
      <c r="A28" s="65" t="s">
        <v>78</v>
      </c>
      <c r="B28" s="65" t="s">
        <v>81</v>
      </c>
      <c r="C28" s="66" t="s">
        <v>82</v>
      </c>
      <c r="D28" s="67"/>
      <c r="E28" s="138">
        <v>8.5319761900309405</v>
      </c>
      <c r="F28" s="138">
        <v>0.30270966904136853</v>
      </c>
      <c r="G28" s="138">
        <v>8.1015811062145719E-3</v>
      </c>
      <c r="H28" s="138">
        <v>2.3208433516520736E-2</v>
      </c>
      <c r="I28" s="138">
        <v>0.2502274212466758</v>
      </c>
      <c r="J28" s="138">
        <v>0.25022742124667596</v>
      </c>
      <c r="K28" s="138">
        <v>0.25022742124667585</v>
      </c>
      <c r="L28" s="138">
        <v>0.21071919028434377</v>
      </c>
      <c r="M28" s="138">
        <v>1.6590692621346184</v>
      </c>
      <c r="N28" s="138">
        <v>3.0368971785924768E-4</v>
      </c>
      <c r="O28" s="138">
        <v>3.1476712317315811E-5</v>
      </c>
      <c r="P28" s="138">
        <v>3.3222673497906754E-3</v>
      </c>
      <c r="Q28" s="138">
        <v>6.2839311387873209E-5</v>
      </c>
      <c r="R28" s="138">
        <v>5.3194317245916075E-3</v>
      </c>
      <c r="S28" s="138">
        <v>3.5674624800172139E-3</v>
      </c>
      <c r="T28" s="138">
        <v>1.2761854797063932E-4</v>
      </c>
      <c r="U28" s="138">
        <v>6.2725198141114783E-5</v>
      </c>
      <c r="V28" s="138">
        <v>1.1287112267997912E-2</v>
      </c>
      <c r="W28" s="138">
        <v>0.3062899</v>
      </c>
      <c r="X28" s="138">
        <v>1.5706730450100001E-2</v>
      </c>
      <c r="Y28" s="138">
        <v>1.7602399166600002E-2</v>
      </c>
      <c r="Z28" s="138">
        <v>1.3810779166999999E-2</v>
      </c>
      <c r="AA28" s="138">
        <v>1.4624850197000001E-2</v>
      </c>
      <c r="AB28" s="138">
        <v>6.1744758980700004E-2</v>
      </c>
      <c r="AC28" s="138">
        <v>3.0629000000000002E-4</v>
      </c>
      <c r="AD28" s="138">
        <v>6.1276200000000001E-5</v>
      </c>
      <c r="AE28" s="55"/>
      <c r="AF28" s="147">
        <v>26968.148494403111</v>
      </c>
      <c r="AG28" s="147" t="s">
        <v>428</v>
      </c>
      <c r="AH28" s="147" t="s">
        <v>430</v>
      </c>
      <c r="AI28" s="147">
        <v>749.72441981368331</v>
      </c>
      <c r="AJ28" s="147" t="s">
        <v>430</v>
      </c>
      <c r="AK28" s="147" t="s">
        <v>428</v>
      </c>
      <c r="AL28" s="45" t="s">
        <v>49</v>
      </c>
    </row>
    <row r="29" spans="1:38" s="2" customFormat="1" ht="26.25" customHeight="1" thickBot="1" x14ac:dyDescent="0.3">
      <c r="A29" s="65" t="s">
        <v>78</v>
      </c>
      <c r="B29" s="65" t="s">
        <v>83</v>
      </c>
      <c r="C29" s="66" t="s">
        <v>84</v>
      </c>
      <c r="D29" s="67"/>
      <c r="E29" s="138">
        <v>19.463756416694071</v>
      </c>
      <c r="F29" s="138">
        <v>0.50235847262081446</v>
      </c>
      <c r="G29" s="138">
        <v>1.39391421725304E-2</v>
      </c>
      <c r="H29" s="138">
        <v>2.7554663259840795E-2</v>
      </c>
      <c r="I29" s="138">
        <v>0.27859106438969794</v>
      </c>
      <c r="J29" s="138">
        <v>0.27859106438969805</v>
      </c>
      <c r="K29" s="138">
        <v>0.27859106438969827</v>
      </c>
      <c r="L29" s="138">
        <v>0.19362669909087482</v>
      </c>
      <c r="M29" s="138">
        <v>4.6427838904974221</v>
      </c>
      <c r="N29" s="138">
        <v>5.2029431824113833E-4</v>
      </c>
      <c r="O29" s="138">
        <v>5.3865054659248529E-5</v>
      </c>
      <c r="P29" s="138">
        <v>5.7078811743621295E-3</v>
      </c>
      <c r="Q29" s="138">
        <v>1.0771559236235134E-4</v>
      </c>
      <c r="R29" s="138">
        <v>9.1530380952198898E-3</v>
      </c>
      <c r="S29" s="138">
        <v>6.1379596281796673E-3</v>
      </c>
      <c r="T29" s="138">
        <v>2.1567797297917973E-4</v>
      </c>
      <c r="U29" s="138">
        <v>1.0770107540620563E-4</v>
      </c>
      <c r="V29" s="138">
        <v>1.9385758064432643E-2</v>
      </c>
      <c r="W29" s="138">
        <v>0.21760810000000003</v>
      </c>
      <c r="X29" s="138">
        <v>4.4379949381000003E-3</v>
      </c>
      <c r="Y29" s="138">
        <v>2.68745249013E-2</v>
      </c>
      <c r="Z29" s="138">
        <v>3.0030432413000002E-2</v>
      </c>
      <c r="AA29" s="138">
        <v>6.9035476815E-3</v>
      </c>
      <c r="AB29" s="138">
        <v>6.8246499933900001E-2</v>
      </c>
      <c r="AC29" s="138">
        <v>1.923057E-4</v>
      </c>
      <c r="AD29" s="138">
        <v>3.8497600000000002E-5</v>
      </c>
      <c r="AE29" s="55"/>
      <c r="AF29" s="147">
        <v>46454.833760803231</v>
      </c>
      <c r="AG29" s="147" t="s">
        <v>428</v>
      </c>
      <c r="AH29" s="147" t="s">
        <v>430</v>
      </c>
      <c r="AI29" s="147">
        <v>1291.1525212492909</v>
      </c>
      <c r="AJ29" s="147" t="s">
        <v>430</v>
      </c>
      <c r="AK29" s="147" t="s">
        <v>428</v>
      </c>
      <c r="AL29" s="45" t="s">
        <v>49</v>
      </c>
    </row>
    <row r="30" spans="1:38" s="2" customFormat="1" ht="26.25" customHeight="1" thickBot="1" x14ac:dyDescent="0.3">
      <c r="A30" s="65" t="s">
        <v>78</v>
      </c>
      <c r="B30" s="65" t="s">
        <v>85</v>
      </c>
      <c r="C30" s="66" t="s">
        <v>86</v>
      </c>
      <c r="D30" s="67"/>
      <c r="E30" s="138">
        <v>2.4788612614203381E-2</v>
      </c>
      <c r="F30" s="138">
        <v>0.17526771174456574</v>
      </c>
      <c r="G30" s="138">
        <v>4.8196520829770849E-5</v>
      </c>
      <c r="H30" s="138">
        <v>2.6169550798018715E-4</v>
      </c>
      <c r="I30" s="138">
        <v>3.6732047137962289E-3</v>
      </c>
      <c r="J30" s="138">
        <v>3.6732047137962298E-3</v>
      </c>
      <c r="K30" s="138">
        <v>3.6732047137962281E-3</v>
      </c>
      <c r="L30" s="138">
        <v>5.4229222972338375E-4</v>
      </c>
      <c r="M30" s="138">
        <v>0.90362089175471627</v>
      </c>
      <c r="N30" s="138">
        <v>8.030280756915674E-6</v>
      </c>
      <c r="O30" s="138">
        <v>6.4512652338946636E-5</v>
      </c>
      <c r="P30" s="138">
        <v>4.1148120505336158E-5</v>
      </c>
      <c r="Q30" s="138">
        <v>1.4189007070805579E-6</v>
      </c>
      <c r="R30" s="138">
        <v>2.9744625604543392E-4</v>
      </c>
      <c r="S30" s="138">
        <v>1.0866657857015865E-2</v>
      </c>
      <c r="T30" s="138">
        <v>4.5542706639824834E-4</v>
      </c>
      <c r="U30" s="138">
        <v>6.4233850941866687E-5</v>
      </c>
      <c r="V30" s="138">
        <v>6.4318985260483066E-3</v>
      </c>
      <c r="W30" s="138">
        <v>2.6962000000000002E-3</v>
      </c>
      <c r="X30" s="138">
        <v>4.2989703300000002E-5</v>
      </c>
      <c r="Y30" s="138">
        <v>5.5585980700000006E-5</v>
      </c>
      <c r="Z30" s="138">
        <v>3.3017278499999998E-5</v>
      </c>
      <c r="AA30" s="138">
        <v>6.1846763300000006E-5</v>
      </c>
      <c r="AB30" s="138">
        <v>1.9343972579999999E-4</v>
      </c>
      <c r="AC30" s="138">
        <v>2.6962999999999999E-6</v>
      </c>
      <c r="AD30" s="138">
        <v>1.0746000000000001E-6</v>
      </c>
      <c r="AE30" s="55"/>
      <c r="AF30" s="147">
        <v>208.3853974001234</v>
      </c>
      <c r="AG30" s="147" t="s">
        <v>428</v>
      </c>
      <c r="AH30" s="147" t="s">
        <v>430</v>
      </c>
      <c r="AI30" s="147">
        <v>6.596451370722515</v>
      </c>
      <c r="AJ30" s="147" t="s">
        <v>430</v>
      </c>
      <c r="AK30" s="147" t="s">
        <v>428</v>
      </c>
      <c r="AL30" s="45" t="s">
        <v>49</v>
      </c>
    </row>
    <row r="31" spans="1:38" s="2" customFormat="1" ht="26.25" customHeight="1" thickBot="1" x14ac:dyDescent="0.3">
      <c r="A31" s="65" t="s">
        <v>78</v>
      </c>
      <c r="B31" s="65" t="s">
        <v>87</v>
      </c>
      <c r="C31" s="66" t="s">
        <v>88</v>
      </c>
      <c r="D31" s="67"/>
      <c r="E31" s="138" t="s">
        <v>428</v>
      </c>
      <c r="F31" s="138">
        <v>1.852158706172444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0.65198858874596644</v>
      </c>
      <c r="J32" s="138">
        <v>1.256856371521843</v>
      </c>
      <c r="K32" s="138">
        <v>1.6073274485874021</v>
      </c>
      <c r="L32" s="138">
        <v>0.14825488486893282</v>
      </c>
      <c r="M32" s="138" t="s">
        <v>428</v>
      </c>
      <c r="N32" s="138">
        <v>4.8206359056092571</v>
      </c>
      <c r="O32" s="138">
        <v>2.1176913408198706E-2</v>
      </c>
      <c r="P32" s="138">
        <v>0</v>
      </c>
      <c r="Q32" s="138">
        <v>5.5133359517608241E-2</v>
      </c>
      <c r="R32" s="138">
        <v>1.7985551530113699</v>
      </c>
      <c r="S32" s="138">
        <v>39.483155257350482</v>
      </c>
      <c r="T32" s="138">
        <v>0.27671655648631399</v>
      </c>
      <c r="U32" s="138">
        <v>3.2146548971748033E-2</v>
      </c>
      <c r="V32" s="138">
        <v>12.904754354753475</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54064.714036808014</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0.30622449961281295</v>
      </c>
      <c r="J33" s="138">
        <v>0.56708240669039434</v>
      </c>
      <c r="K33" s="138">
        <v>1.1341648133807887</v>
      </c>
      <c r="L33" s="138">
        <v>1.2022147021836359E-2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54064.714036808014</v>
      </c>
      <c r="AL33" s="45" t="s">
        <v>413</v>
      </c>
    </row>
    <row r="34" spans="1:38" s="2" customFormat="1" ht="26.25" customHeight="1" thickBot="1" x14ac:dyDescent="0.3">
      <c r="A34" s="65" t="s">
        <v>70</v>
      </c>
      <c r="B34" s="65" t="s">
        <v>93</v>
      </c>
      <c r="C34" s="66" t="s">
        <v>94</v>
      </c>
      <c r="D34" s="67"/>
      <c r="E34" s="138">
        <v>1.8475141061707523</v>
      </c>
      <c r="F34" s="138">
        <v>0.16394924797125954</v>
      </c>
      <c r="G34" s="138">
        <v>1.375002939769508E-2</v>
      </c>
      <c r="H34" s="138">
        <v>2.4680531952662722E-4</v>
      </c>
      <c r="I34" s="138">
        <v>4.8303326821639909E-2</v>
      </c>
      <c r="J34" s="138">
        <v>5.0771380016906176E-2</v>
      </c>
      <c r="K34" s="138">
        <v>5.3592012240067627E-2</v>
      </c>
      <c r="L34" s="138">
        <v>3.4834807956043962E-2</v>
      </c>
      <c r="M34" s="138">
        <v>0.37725955984784443</v>
      </c>
      <c r="N34" s="138" t="s">
        <v>444</v>
      </c>
      <c r="O34" s="138">
        <v>3.5257902789518177E-4</v>
      </c>
      <c r="P34" s="138" t="s">
        <v>444</v>
      </c>
      <c r="Q34" s="138" t="s">
        <v>444</v>
      </c>
      <c r="R34" s="138">
        <v>1.7628951394759089E-3</v>
      </c>
      <c r="S34" s="138">
        <v>5.9938434742180899E-2</v>
      </c>
      <c r="T34" s="138">
        <v>2.4680531952662728E-3</v>
      </c>
      <c r="U34" s="138">
        <v>3.5257902789518177E-4</v>
      </c>
      <c r="V34" s="138">
        <v>3.5257902789518181E-2</v>
      </c>
      <c r="W34" s="138">
        <v>1.0829649371030753E-2</v>
      </c>
      <c r="X34" s="138">
        <v>1.0577370836855453E-3</v>
      </c>
      <c r="Y34" s="138">
        <v>1.7628951394759089E-3</v>
      </c>
      <c r="Z34" s="138">
        <v>1.5787973073683927E-3</v>
      </c>
      <c r="AA34" s="138">
        <v>3.6294190973986025E-4</v>
      </c>
      <c r="AB34" s="138">
        <v>4.7623714402697075E-3</v>
      </c>
      <c r="AC34" s="138" t="s">
        <v>428</v>
      </c>
      <c r="AD34" s="138" t="s">
        <v>428</v>
      </c>
      <c r="AE34" s="55"/>
      <c r="AF34" s="147">
        <v>1526.9583928568563</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4.5567407355363594</v>
      </c>
      <c r="F36" s="138">
        <v>0.14536138338775334</v>
      </c>
      <c r="G36" s="138">
        <v>3.2393520507658195E-2</v>
      </c>
      <c r="H36" s="138" t="s">
        <v>444</v>
      </c>
      <c r="I36" s="138">
        <v>7.1454502153375621E-2</v>
      </c>
      <c r="J36" s="138">
        <v>8.4007442053462833E-2</v>
      </c>
      <c r="K36" s="138">
        <v>8.4007442053462833E-2</v>
      </c>
      <c r="L36" s="138">
        <v>2.6042307036573481E-2</v>
      </c>
      <c r="M36" s="138">
        <v>0.31896440697655581</v>
      </c>
      <c r="N36" s="138">
        <v>1.0798274194518818E-2</v>
      </c>
      <c r="O36" s="138">
        <v>8.3063647650144751E-4</v>
      </c>
      <c r="P36" s="138">
        <v>2.4919094295043423E-3</v>
      </c>
      <c r="Q36" s="138">
        <v>3.32254590600579E-3</v>
      </c>
      <c r="R36" s="138">
        <v>4.1531823825072377E-3</v>
      </c>
      <c r="S36" s="138">
        <v>7.3096009932127379E-2</v>
      </c>
      <c r="T36" s="138">
        <v>8.3063647650144748E-2</v>
      </c>
      <c r="U36" s="138">
        <v>8.3063647650144755E-3</v>
      </c>
      <c r="V36" s="138">
        <v>9.9676377180173678E-2</v>
      </c>
      <c r="W36" s="138">
        <v>1.0798274194518818E-2</v>
      </c>
      <c r="X36" s="138">
        <v>1.6612729530028947E-4</v>
      </c>
      <c r="Y36" s="138">
        <v>1.6612729530028947E-4</v>
      </c>
      <c r="Z36" s="138">
        <v>8.3063647650144751E-4</v>
      </c>
      <c r="AA36" s="138">
        <v>8.3063647650144737E-5</v>
      </c>
      <c r="AB36" s="138">
        <v>1.2459547147521711E-3</v>
      </c>
      <c r="AC36" s="138">
        <v>6.64509181201158E-3</v>
      </c>
      <c r="AD36" s="138">
        <v>3.1564186107055003E-3</v>
      </c>
      <c r="AE36" s="55"/>
      <c r="AF36" s="147">
        <v>3597.3419825299397</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0.11629890638841782</v>
      </c>
      <c r="F37" s="138">
        <v>3.8766302129472608E-3</v>
      </c>
      <c r="G37" s="138">
        <v>1.0308933129626733E-4</v>
      </c>
      <c r="H37" s="138" t="s">
        <v>444</v>
      </c>
      <c r="I37" s="138">
        <v>4.845787766184076E-4</v>
      </c>
      <c r="J37" s="138">
        <v>4.845787766184076E-4</v>
      </c>
      <c r="K37" s="138">
        <v>4.845787766184076E-4</v>
      </c>
      <c r="L37" s="138">
        <v>1.211446941546019E-5</v>
      </c>
      <c r="M37" s="138">
        <v>1.1629890638841782E-2</v>
      </c>
      <c r="N37" s="138">
        <v>3.6343408246380567E-6</v>
      </c>
      <c r="O37" s="138">
        <v>6.0572347077300946E-7</v>
      </c>
      <c r="P37" s="138">
        <v>2.422893883092038E-4</v>
      </c>
      <c r="Q37" s="138">
        <v>2.907472659710445E-4</v>
      </c>
      <c r="R37" s="138">
        <v>1.8413993511499489E-6</v>
      </c>
      <c r="S37" s="138">
        <v>1.841399351149949E-7</v>
      </c>
      <c r="T37" s="138">
        <v>1.2356758803769392E-6</v>
      </c>
      <c r="U37" s="138">
        <v>2.6651832714012415E-5</v>
      </c>
      <c r="V37" s="138">
        <v>3.6343408246380567E-6</v>
      </c>
      <c r="W37" s="138" t="s">
        <v>428</v>
      </c>
      <c r="X37" s="138" t="s">
        <v>444</v>
      </c>
      <c r="Y37" s="138" t="s">
        <v>444</v>
      </c>
      <c r="Z37" s="138" t="s">
        <v>444</v>
      </c>
      <c r="AA37" s="138" t="s">
        <v>444</v>
      </c>
      <c r="AB37" s="138" t="s">
        <v>444</v>
      </c>
      <c r="AC37" s="138" t="s">
        <v>444</v>
      </c>
      <c r="AD37" s="138" t="s">
        <v>444</v>
      </c>
      <c r="AE37" s="55"/>
      <c r="AF37" s="147" t="s">
        <v>430</v>
      </c>
      <c r="AG37" s="147" t="s">
        <v>428</v>
      </c>
      <c r="AH37" s="147">
        <v>2422.8938830920379</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2.0997331456764279</v>
      </c>
      <c r="F39" s="138">
        <v>0.49574783740328709</v>
      </c>
      <c r="G39" s="138">
        <v>0.12908017872964</v>
      </c>
      <c r="H39" s="138">
        <v>3.8307707508123429E-2</v>
      </c>
      <c r="I39" s="138">
        <v>0.16124737626264407</v>
      </c>
      <c r="J39" s="138">
        <v>0.19593137024483093</v>
      </c>
      <c r="K39" s="138">
        <v>0.23828372049932695</v>
      </c>
      <c r="L39" s="138">
        <v>6.7622168054585874E-2</v>
      </c>
      <c r="M39" s="138">
        <v>1.1239383975306581</v>
      </c>
      <c r="N39" s="138">
        <v>0.13850125929590035</v>
      </c>
      <c r="O39" s="138">
        <v>1.5526306579956876E-2</v>
      </c>
      <c r="P39" s="138">
        <v>3.210735621257922E-3</v>
      </c>
      <c r="Q39" s="138">
        <v>8.7439210659620136E-3</v>
      </c>
      <c r="R39" s="138">
        <v>0.10993962594824953</v>
      </c>
      <c r="S39" s="138">
        <v>5.482746766651956E-2</v>
      </c>
      <c r="T39" s="138">
        <v>1.7404488855477631</v>
      </c>
      <c r="U39" s="138">
        <v>2.2535361012428192E-3</v>
      </c>
      <c r="V39" s="138">
        <v>0.60151637578373474</v>
      </c>
      <c r="W39" s="138">
        <v>0.14880458352815484</v>
      </c>
      <c r="X39" s="138">
        <v>2.4210938293508573E-2</v>
      </c>
      <c r="Y39" s="138">
        <v>0.11832336286929943</v>
      </c>
      <c r="Z39" s="138">
        <v>1.714258596073006E-2</v>
      </c>
      <c r="AA39" s="138">
        <v>1.4638109219351823E-2</v>
      </c>
      <c r="AB39" s="138">
        <v>0.17431499634288988</v>
      </c>
      <c r="AC39" s="138">
        <v>6.6629590836117889E-3</v>
      </c>
      <c r="AD39" s="138">
        <v>4.3349420449458791E-3</v>
      </c>
      <c r="AE39" s="55"/>
      <c r="AF39" s="147">
        <v>9123.4771866644551</v>
      </c>
      <c r="AG39" s="147">
        <v>25.451916068571432</v>
      </c>
      <c r="AH39" s="147">
        <v>15570.196833338279</v>
      </c>
      <c r="AI39" s="147">
        <v>1035.3434461654981</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6.0000314316169803</v>
      </c>
      <c r="F41" s="138">
        <v>11.88947009847163</v>
      </c>
      <c r="G41" s="138">
        <v>8.2675187692023808</v>
      </c>
      <c r="H41" s="138">
        <v>9.2823673908831242E-2</v>
      </c>
      <c r="I41" s="138">
        <v>8.0224099241717326</v>
      </c>
      <c r="J41" s="138">
        <v>8.0362440189301516</v>
      </c>
      <c r="K41" s="138">
        <v>8.720930933115099</v>
      </c>
      <c r="L41" s="138">
        <v>0.68389167905746995</v>
      </c>
      <c r="M41" s="138">
        <v>99.130529211005481</v>
      </c>
      <c r="N41" s="138">
        <v>1.9401495621305969</v>
      </c>
      <c r="O41" s="138">
        <v>3.2880567978511896E-2</v>
      </c>
      <c r="P41" s="138">
        <v>8.4531490181842028E-2</v>
      </c>
      <c r="Q41" s="138">
        <v>3.1950568018504419E-2</v>
      </c>
      <c r="R41" s="138">
        <v>0.23284267051250249</v>
      </c>
      <c r="S41" s="138">
        <v>0.39502791472360849</v>
      </c>
      <c r="T41" s="138">
        <v>0.19319847918991812</v>
      </c>
      <c r="U41" s="138">
        <v>2.2818585398646651</v>
      </c>
      <c r="V41" s="138">
        <v>4.5591750775269739</v>
      </c>
      <c r="W41" s="138">
        <v>14.721246328502367</v>
      </c>
      <c r="X41" s="138">
        <v>3.3846309959024432</v>
      </c>
      <c r="Y41" s="138">
        <v>5.4440622626358239</v>
      </c>
      <c r="Z41" s="138">
        <v>2.3998023387165417</v>
      </c>
      <c r="AA41" s="138">
        <v>1.9544219292422074</v>
      </c>
      <c r="AB41" s="138">
        <v>13.182917526497016</v>
      </c>
      <c r="AC41" s="138">
        <v>1.8987655707212902E-2</v>
      </c>
      <c r="AD41" s="138">
        <v>3.2311312082696513</v>
      </c>
      <c r="AE41" s="55"/>
      <c r="AF41" s="147">
        <v>50134.734790545779</v>
      </c>
      <c r="AG41" s="147">
        <v>19006.336859545554</v>
      </c>
      <c r="AH41" s="147">
        <v>23571.256063972662</v>
      </c>
      <c r="AI41" s="147">
        <v>1440.7453708589321</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6.6665638823847156E-2</v>
      </c>
      <c r="F43" s="138">
        <v>6.6665638823847151E-3</v>
      </c>
      <c r="G43" s="138">
        <v>6.0031399541215398E-3</v>
      </c>
      <c r="H43" s="138" t="s">
        <v>444</v>
      </c>
      <c r="I43" s="138">
        <v>1.0999830405934781E-2</v>
      </c>
      <c r="J43" s="138">
        <v>1.433311234712714E-2</v>
      </c>
      <c r="K43" s="138">
        <v>1.8333050676557966E-2</v>
      </c>
      <c r="L43" s="138">
        <v>6.1599050273234779E-3</v>
      </c>
      <c r="M43" s="138">
        <v>2.666625552953886E-2</v>
      </c>
      <c r="N43" s="138">
        <v>1.0666502211815544E-2</v>
      </c>
      <c r="O43" s="138">
        <v>1.9999691647154145E-4</v>
      </c>
      <c r="P43" s="138">
        <v>6.666563882384716E-5</v>
      </c>
      <c r="Q43" s="138">
        <v>6.6665638823847149E-4</v>
      </c>
      <c r="R43" s="138">
        <v>8.5332017694524365E-3</v>
      </c>
      <c r="S43" s="138">
        <v>4.7999259953169955E-3</v>
      </c>
      <c r="T43" s="138">
        <v>0.17333066094200258</v>
      </c>
      <c r="U43" s="138">
        <v>6.666563882384716E-5</v>
      </c>
      <c r="V43" s="138">
        <v>5.3332511059077719E-3</v>
      </c>
      <c r="W43" s="138">
        <v>3.9999383294308296E-3</v>
      </c>
      <c r="X43" s="138">
        <v>1.2666471376530958E-3</v>
      </c>
      <c r="Y43" s="138">
        <v>9.9998458235770731E-3</v>
      </c>
      <c r="Z43" s="138">
        <v>1.1333158600054017E-3</v>
      </c>
      <c r="AA43" s="138">
        <v>9.999845823577074E-4</v>
      </c>
      <c r="AB43" s="138">
        <v>1.3399793403593279E-2</v>
      </c>
      <c r="AC43" s="138">
        <v>1.4666440541246374E-4</v>
      </c>
      <c r="AD43" s="138">
        <v>8.6665330471001308E-8</v>
      </c>
      <c r="AE43" s="55"/>
      <c r="AF43" s="147">
        <v>666.65638823847155</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2.5244154118231017</v>
      </c>
      <c r="F44" s="138">
        <v>0.23183935930910851</v>
      </c>
      <c r="G44" s="138">
        <v>2.3085305583572614E-2</v>
      </c>
      <c r="H44" s="138">
        <v>1.1022069442282751E-3</v>
      </c>
      <c r="I44" s="138">
        <v>0.10657928759416971</v>
      </c>
      <c r="J44" s="138">
        <v>0.10657928759416971</v>
      </c>
      <c r="K44" s="138">
        <v>0.10657928759416971</v>
      </c>
      <c r="L44" s="138">
        <v>5.968440105273505E-2</v>
      </c>
      <c r="M44" s="138">
        <v>1.079757067176516</v>
      </c>
      <c r="N44" s="138" t="s">
        <v>444</v>
      </c>
      <c r="O44" s="138">
        <v>1.3853956739379272E-3</v>
      </c>
      <c r="P44" s="138" t="s">
        <v>444</v>
      </c>
      <c r="Q44" s="138" t="s">
        <v>444</v>
      </c>
      <c r="R44" s="138">
        <v>6.926978369689636E-3</v>
      </c>
      <c r="S44" s="138">
        <v>0.2355172645694476</v>
      </c>
      <c r="T44" s="138">
        <v>9.6977697175654898E-3</v>
      </c>
      <c r="U44" s="138">
        <v>1.3853956739379272E-3</v>
      </c>
      <c r="V44" s="138">
        <v>0.13853956739379272</v>
      </c>
      <c r="W44" s="138" t="s">
        <v>444</v>
      </c>
      <c r="X44" s="138">
        <v>4.1561870218137812E-3</v>
      </c>
      <c r="Y44" s="138">
        <v>6.926978369689636E-3</v>
      </c>
      <c r="Z44" s="138" t="s">
        <v>444</v>
      </c>
      <c r="AA44" s="138" t="s">
        <v>444</v>
      </c>
      <c r="AB44" s="138">
        <v>1.1083165391503417E-2</v>
      </c>
      <c r="AC44" s="138" t="s">
        <v>429</v>
      </c>
      <c r="AD44" s="138" t="s">
        <v>429</v>
      </c>
      <c r="AE44" s="55"/>
      <c r="AF44" s="147">
        <v>5999.9074941462432</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1.3456616492905129</v>
      </c>
      <c r="F45" s="138">
        <v>3.2616452718260365E-2</v>
      </c>
      <c r="G45" s="138">
        <v>7.2685173007582017E-3</v>
      </c>
      <c r="H45" s="138" t="s">
        <v>444</v>
      </c>
      <c r="I45" s="138">
        <v>1.9942631090593473E-2</v>
      </c>
      <c r="J45" s="138">
        <v>1.9942631090593473E-2</v>
      </c>
      <c r="K45" s="138">
        <v>1.9942631090593473E-2</v>
      </c>
      <c r="L45" s="138">
        <v>6.1822156380839759E-3</v>
      </c>
      <c r="M45" s="138">
        <v>7.1569816250354149E-2</v>
      </c>
      <c r="N45" s="138">
        <v>2.422936487642198E-3</v>
      </c>
      <c r="O45" s="138">
        <v>1.863797298186306E-4</v>
      </c>
      <c r="P45" s="138">
        <v>5.5913918945589168E-4</v>
      </c>
      <c r="Q45" s="138">
        <v>7.4551891927452242E-4</v>
      </c>
      <c r="R45" s="138">
        <v>9.3189864909315294E-4</v>
      </c>
      <c r="S45" s="138">
        <v>1.640141622403949E-2</v>
      </c>
      <c r="T45" s="138">
        <v>1.8637972981863059E-2</v>
      </c>
      <c r="U45" s="138">
        <v>1.8637972981863059E-3</v>
      </c>
      <c r="V45" s="138">
        <v>2.2365567578235667E-2</v>
      </c>
      <c r="W45" s="138">
        <v>2.422936487642198E-3</v>
      </c>
      <c r="X45" s="138">
        <v>3.7275945963726125E-5</v>
      </c>
      <c r="Y45" s="138">
        <v>1.863797298186306E-4</v>
      </c>
      <c r="Z45" s="138">
        <v>1.863797298186306E-4</v>
      </c>
      <c r="AA45" s="138">
        <v>1.8637972981863062E-5</v>
      </c>
      <c r="AB45" s="138">
        <v>4.2867337858285042E-4</v>
      </c>
      <c r="AC45" s="138">
        <v>1.4910378385490448E-3</v>
      </c>
      <c r="AD45" s="138">
        <v>7.082429733107962E-4</v>
      </c>
      <c r="AE45" s="55"/>
      <c r="AF45" s="147">
        <v>807.17816486112235</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1.3289918838449719E-2</v>
      </c>
      <c r="J48" s="138">
        <v>0.13289918838449719</v>
      </c>
      <c r="K48" s="138">
        <v>0.33224797096124303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2.7345459999999999</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3.2001746251360061</v>
      </c>
      <c r="AL52" s="45" t="s">
        <v>132</v>
      </c>
    </row>
    <row r="53" spans="1:38" s="2" customFormat="1" ht="26.25" customHeight="1" thickBot="1" x14ac:dyDescent="0.3">
      <c r="A53" s="65" t="s">
        <v>119</v>
      </c>
      <c r="B53" s="69" t="s">
        <v>133</v>
      </c>
      <c r="C53" s="71" t="s">
        <v>134</v>
      </c>
      <c r="D53" s="68"/>
      <c r="E53" s="138" t="s">
        <v>428</v>
      </c>
      <c r="F53" s="138">
        <v>1.7531920240065224</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0.94165522483162722</v>
      </c>
      <c r="AL53" s="45" t="s">
        <v>135</v>
      </c>
    </row>
    <row r="54" spans="1:38" s="2" customFormat="1" ht="37.5" customHeight="1" thickBot="1" x14ac:dyDescent="0.3">
      <c r="A54" s="65" t="s">
        <v>119</v>
      </c>
      <c r="B54" s="69" t="s">
        <v>136</v>
      </c>
      <c r="C54" s="71" t="s">
        <v>137</v>
      </c>
      <c r="D54" s="68"/>
      <c r="E54" s="138" t="s">
        <v>428</v>
      </c>
      <c r="F54" s="138">
        <v>0.18461019512973009</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0.42574607299899997</v>
      </c>
      <c r="J57" s="138">
        <v>0.76634293139819987</v>
      </c>
      <c r="K57" s="138">
        <v>0.85149214599799994</v>
      </c>
      <c r="L57" s="138">
        <v>1.2772382189969999E-2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3274.9697922999999</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6.8831257970460016E-3</v>
      </c>
      <c r="J58" s="138">
        <v>4.5887505313640005E-2</v>
      </c>
      <c r="K58" s="138">
        <v>9.177501062728001E-2</v>
      </c>
      <c r="L58" s="138">
        <v>3.1662378666411611E-5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229.43752656820004</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0.21401447382352939</v>
      </c>
      <c r="J60" s="138">
        <v>1.737244738235294</v>
      </c>
      <c r="K60" s="138">
        <v>5.5176952659999996</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82.486817764705876</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3.4251889607111632E-2</v>
      </c>
      <c r="J61" s="138">
        <v>0.3425188960711163</v>
      </c>
      <c r="K61" s="138">
        <v>1.1383082658212063</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3076561.5386049245</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2.6812090658823531E-8</v>
      </c>
      <c r="J62" s="138">
        <v>2.6812090658823537E-7</v>
      </c>
      <c r="K62" s="138">
        <v>5.3624181317647074E-7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44.686817764705886</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1.6138161611999997E-2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0.10754999999999999</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5.6476519999999995E-3</v>
      </c>
      <c r="J71" s="138">
        <v>4.5181215999999996E-2</v>
      </c>
      <c r="K71" s="138">
        <v>0.14119130000000002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1.2000000000000002E-7</v>
      </c>
      <c r="J73" s="138">
        <v>1.7000000000000001E-7</v>
      </c>
      <c r="K73" s="138">
        <v>2.0000000000000002E-7</v>
      </c>
      <c r="L73" s="138" t="s">
        <v>428</v>
      </c>
      <c r="M73" s="138" t="s">
        <v>428</v>
      </c>
      <c r="N73" s="138" t="s">
        <v>430</v>
      </c>
      <c r="O73" s="138" t="s">
        <v>430</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2.0000000000000001E-4</v>
      </c>
      <c r="O80" s="138" t="s">
        <v>430</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10.716235600000001</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4739.6000000000004</v>
      </c>
      <c r="AL82" s="45" t="s">
        <v>219</v>
      </c>
    </row>
    <row r="83" spans="1:38" s="2" customFormat="1" ht="26.25" customHeight="1" thickBot="1" x14ac:dyDescent="0.3">
      <c r="A83" s="65" t="s">
        <v>53</v>
      </c>
      <c r="B83" s="76" t="s">
        <v>211</v>
      </c>
      <c r="C83" s="77" t="s">
        <v>212</v>
      </c>
      <c r="D83" s="67"/>
      <c r="E83" s="138" t="s">
        <v>444</v>
      </c>
      <c r="F83" s="138">
        <v>3.04E-2</v>
      </c>
      <c r="G83" s="138" t="s">
        <v>444</v>
      </c>
      <c r="H83" s="138" t="s">
        <v>428</v>
      </c>
      <c r="I83" s="138">
        <v>0.19</v>
      </c>
      <c r="J83" s="138">
        <v>3.8</v>
      </c>
      <c r="K83" s="138">
        <v>28.5</v>
      </c>
      <c r="L83" s="138">
        <v>1.0829999999999999E-2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2.3480677216832389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0.75423961972949483</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1.6396513472380321</v>
      </c>
      <c r="AL86" s="45" t="s">
        <v>219</v>
      </c>
    </row>
    <row r="87" spans="1:38" s="2" customFormat="1" ht="26.25" customHeight="1" thickBot="1" x14ac:dyDescent="0.3">
      <c r="A87" s="65" t="s">
        <v>208</v>
      </c>
      <c r="B87" s="71" t="s">
        <v>220</v>
      </c>
      <c r="C87" s="75" t="s">
        <v>221</v>
      </c>
      <c r="D87" s="67"/>
      <c r="E87" s="138" t="s">
        <v>428</v>
      </c>
      <c r="F87" s="138">
        <v>6.2176753650032945E-2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9.9348652761968054E-2</v>
      </c>
      <c r="AL87" s="45" t="s">
        <v>219</v>
      </c>
    </row>
    <row r="88" spans="1:38" s="2" customFormat="1" ht="26.25" customHeight="1" thickBot="1" x14ac:dyDescent="0.3">
      <c r="A88" s="65" t="s">
        <v>208</v>
      </c>
      <c r="B88" s="71" t="s">
        <v>222</v>
      </c>
      <c r="C88" s="75" t="s">
        <v>223</v>
      </c>
      <c r="D88" s="67"/>
      <c r="E88" s="138" t="s">
        <v>444</v>
      </c>
      <c r="F88" s="138">
        <v>0.74351061071428559</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1.0277939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1.8895026459499999</v>
      </c>
      <c r="G90" s="138" t="s">
        <v>428</v>
      </c>
      <c r="H90" s="138" t="s">
        <v>428</v>
      </c>
      <c r="I90" s="138">
        <v>2.0459999999999999E-2</v>
      </c>
      <c r="J90" s="138">
        <v>3.0689999999999999E-2</v>
      </c>
      <c r="K90" s="138">
        <v>3.7510000000000002E-2</v>
      </c>
      <c r="L90" s="138" t="s">
        <v>428</v>
      </c>
      <c r="M90" s="138" t="s">
        <v>428</v>
      </c>
      <c r="N90" s="138">
        <v>2.6204306687853851E-4</v>
      </c>
      <c r="O90" s="138">
        <v>3.5991457378498071E-2</v>
      </c>
      <c r="P90" s="138" t="s">
        <v>430</v>
      </c>
      <c r="Q90" s="138" t="s">
        <v>430</v>
      </c>
      <c r="R90" s="138">
        <v>0.15154297843578129</v>
      </c>
      <c r="S90" s="138">
        <v>6.1406477720332235</v>
      </c>
      <c r="T90" s="138">
        <v>0.25170341574568067</v>
      </c>
      <c r="U90" s="138">
        <v>3.5833600109294123E-2</v>
      </c>
      <c r="V90" s="138">
        <v>3.5533671297806646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34.1</v>
      </c>
      <c r="AL90" s="148" t="s">
        <v>439</v>
      </c>
    </row>
    <row r="91" spans="1:38" s="2" customFormat="1" ht="26.25" customHeight="1" thickBot="1" x14ac:dyDescent="0.3">
      <c r="A91" s="65" t="s">
        <v>208</v>
      </c>
      <c r="B91" s="69" t="s">
        <v>404</v>
      </c>
      <c r="C91" s="71" t="s">
        <v>228</v>
      </c>
      <c r="D91" s="67"/>
      <c r="E91" s="138">
        <v>6.3408067427999995E-3</v>
      </c>
      <c r="F91" s="138">
        <v>1.7030250511999998E-2</v>
      </c>
      <c r="G91" s="138">
        <v>8.4124455600000011E-5</v>
      </c>
      <c r="H91" s="138">
        <v>1.460238422E-2</v>
      </c>
      <c r="I91" s="138">
        <v>9.64502928132E-2</v>
      </c>
      <c r="J91" s="138">
        <v>9.7786813137600001E-2</v>
      </c>
      <c r="K91" s="138">
        <v>9.8062863917400003E-2</v>
      </c>
      <c r="L91" s="138">
        <v>3.800138544E-2</v>
      </c>
      <c r="M91" s="138">
        <v>0.19407660750699998</v>
      </c>
      <c r="N91" s="138">
        <v>2.183893152E-2</v>
      </c>
      <c r="O91" s="138">
        <v>1.9041919274400004E-2</v>
      </c>
      <c r="P91" s="138">
        <v>1.5877794599999999E-6</v>
      </c>
      <c r="Q91" s="138">
        <v>3.7048187400000006E-5</v>
      </c>
      <c r="R91" s="138">
        <v>4.34550168E-4</v>
      </c>
      <c r="S91" s="138">
        <v>3.1368659040000003E-2</v>
      </c>
      <c r="T91" s="138">
        <v>1.0336019760000002E-2</v>
      </c>
      <c r="U91" s="138" t="s">
        <v>444</v>
      </c>
      <c r="V91" s="138">
        <v>1.6742849160000003E-2</v>
      </c>
      <c r="W91" s="138">
        <v>3.5186468000000007E-4</v>
      </c>
      <c r="X91" s="138">
        <v>5.6332512948000001E-3</v>
      </c>
      <c r="Y91" s="138">
        <v>2.8046450059999997E-3</v>
      </c>
      <c r="Z91" s="138">
        <v>2.8046450059999997E-3</v>
      </c>
      <c r="AA91" s="138">
        <v>2.8046450059999997E-3</v>
      </c>
      <c r="AB91" s="138">
        <v>1.4047186312800001E-2</v>
      </c>
      <c r="AC91" s="138" t="s">
        <v>444</v>
      </c>
      <c r="AD91" s="138" t="s">
        <v>444</v>
      </c>
      <c r="AE91" s="55"/>
      <c r="AF91" s="147" t="s">
        <v>428</v>
      </c>
      <c r="AG91" s="147" t="s">
        <v>428</v>
      </c>
      <c r="AH91" s="147" t="s">
        <v>428</v>
      </c>
      <c r="AI91" s="147" t="s">
        <v>428</v>
      </c>
      <c r="AJ91" s="147" t="s">
        <v>428</v>
      </c>
      <c r="AK91" s="147">
        <v>3518.6468</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21.617529312021031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3.2143231285152745E-8</v>
      </c>
      <c r="X98" s="138" t="s">
        <v>428</v>
      </c>
      <c r="Y98" s="138" t="s">
        <v>428</v>
      </c>
      <c r="Z98" s="138" t="s">
        <v>428</v>
      </c>
      <c r="AA98" s="138" t="s">
        <v>428</v>
      </c>
      <c r="AB98" s="138" t="s">
        <v>428</v>
      </c>
      <c r="AC98" s="138" t="s">
        <v>428</v>
      </c>
      <c r="AD98" s="138">
        <v>3.8494887766649994E-4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4.5479222153828408E-2</v>
      </c>
      <c r="F99" s="138">
        <v>10.199940881933378</v>
      </c>
      <c r="G99" s="138" t="s">
        <v>428</v>
      </c>
      <c r="H99" s="138">
        <v>12.886690368519295</v>
      </c>
      <c r="I99" s="138">
        <v>0.23687267397519049</v>
      </c>
      <c r="J99" s="138">
        <v>0.36364036519452059</v>
      </c>
      <c r="K99" s="138">
        <v>0.68950172353723616</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1346.5500000000002</v>
      </c>
      <c r="AL99" s="45" t="s">
        <v>245</v>
      </c>
    </row>
    <row r="100" spans="1:38" s="2" customFormat="1" ht="26.25" customHeight="1" thickBot="1" x14ac:dyDescent="0.3">
      <c r="A100" s="65" t="s">
        <v>243</v>
      </c>
      <c r="B100" s="65" t="s">
        <v>246</v>
      </c>
      <c r="C100" s="66" t="s">
        <v>408</v>
      </c>
      <c r="D100" s="79"/>
      <c r="E100" s="138">
        <v>0.58655214012249601</v>
      </c>
      <c r="F100" s="138">
        <v>26.832332993004268</v>
      </c>
      <c r="G100" s="138" t="s">
        <v>428</v>
      </c>
      <c r="H100" s="138">
        <v>33.982534640530567</v>
      </c>
      <c r="I100" s="138">
        <v>0.44923187399870523</v>
      </c>
      <c r="J100" s="138">
        <v>0.68498077765183285</v>
      </c>
      <c r="K100" s="138">
        <v>1.0756296044783433</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5792.6624999999995</v>
      </c>
      <c r="AL100" s="45" t="s">
        <v>245</v>
      </c>
    </row>
    <row r="101" spans="1:38" s="2" customFormat="1" ht="26.25" customHeight="1" thickBot="1" x14ac:dyDescent="0.3">
      <c r="A101" s="65" t="s">
        <v>243</v>
      </c>
      <c r="B101" s="65" t="s">
        <v>247</v>
      </c>
      <c r="C101" s="66" t="s">
        <v>248</v>
      </c>
      <c r="D101" s="79"/>
      <c r="E101" s="138">
        <v>4.4588272096970395E-2</v>
      </c>
      <c r="F101" s="138">
        <v>0.18685411685522077</v>
      </c>
      <c r="G101" s="138" t="s">
        <v>428</v>
      </c>
      <c r="H101" s="138">
        <v>0.89043416698296418</v>
      </c>
      <c r="I101" s="138">
        <v>7.3622379280576132E-3</v>
      </c>
      <c r="J101" s="138">
        <v>2.4252077880660371E-2</v>
      </c>
      <c r="K101" s="138">
        <v>6.0630194701650937E-2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4844.125</v>
      </c>
      <c r="AL101" s="45" t="s">
        <v>245</v>
      </c>
    </row>
    <row r="102" spans="1:38" s="2" customFormat="1" ht="26.25" customHeight="1" thickBot="1" x14ac:dyDescent="0.3">
      <c r="A102" s="65" t="s">
        <v>243</v>
      </c>
      <c r="B102" s="65" t="s">
        <v>249</v>
      </c>
      <c r="C102" s="66" t="s">
        <v>386</v>
      </c>
      <c r="D102" s="79"/>
      <c r="E102" s="138">
        <v>2.3114511667285714E-3</v>
      </c>
      <c r="F102" s="138">
        <v>1.1315026212851707</v>
      </c>
      <c r="G102" s="138" t="s">
        <v>428</v>
      </c>
      <c r="H102" s="138">
        <v>4.5880469315798402</v>
      </c>
      <c r="I102" s="138">
        <v>8.0712999999999983E-3</v>
      </c>
      <c r="J102" s="138">
        <v>0.1826895</v>
      </c>
      <c r="K102" s="138">
        <v>1.2510574999999999</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1561.05</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1.1794464737354172E-3</v>
      </c>
      <c r="F104" s="138">
        <v>1.572573560849926E-3</v>
      </c>
      <c r="G104" s="138" t="s">
        <v>428</v>
      </c>
      <c r="H104" s="138">
        <v>1.6140946121143022E-2</v>
      </c>
      <c r="I104" s="138">
        <v>1.8231178191780821E-5</v>
      </c>
      <c r="J104" s="138">
        <v>6.0055645808219178E-5</v>
      </c>
      <c r="K104" s="138">
        <v>1.5013911452054795E-4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9.9</v>
      </c>
      <c r="AL104" s="45" t="s">
        <v>245</v>
      </c>
    </row>
    <row r="105" spans="1:38" s="2" customFormat="1" ht="26.25" customHeight="1" thickBot="1" x14ac:dyDescent="0.3">
      <c r="A105" s="65" t="s">
        <v>243</v>
      </c>
      <c r="B105" s="65" t="s">
        <v>254</v>
      </c>
      <c r="C105" s="66" t="s">
        <v>255</v>
      </c>
      <c r="D105" s="79"/>
      <c r="E105" s="138">
        <v>3.3613366274472326E-2</v>
      </c>
      <c r="F105" s="138">
        <v>0.16996561290417561</v>
      </c>
      <c r="G105" s="138" t="s">
        <v>428</v>
      </c>
      <c r="H105" s="138">
        <v>0.78751836077094961</v>
      </c>
      <c r="I105" s="138">
        <v>6.3655890410958911E-3</v>
      </c>
      <c r="J105" s="138">
        <v>1.0003068493150686E-2</v>
      </c>
      <c r="K105" s="138">
        <v>2.1824876712328765E-2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92.2</v>
      </c>
      <c r="AL105" s="45" t="s">
        <v>245</v>
      </c>
    </row>
    <row r="106" spans="1:38" s="2" customFormat="1" ht="26.25" customHeight="1" thickBot="1" x14ac:dyDescent="0.3">
      <c r="A106" s="65" t="s">
        <v>243</v>
      </c>
      <c r="B106" s="65" t="s">
        <v>256</v>
      </c>
      <c r="C106" s="66" t="s">
        <v>257</v>
      </c>
      <c r="D106" s="79"/>
      <c r="E106" s="138">
        <v>2.2868490168986293E-3</v>
      </c>
      <c r="F106" s="138">
        <v>9.2481544094302759E-3</v>
      </c>
      <c r="G106" s="138" t="s">
        <v>428</v>
      </c>
      <c r="H106" s="138">
        <v>5.357795986313893E-2</v>
      </c>
      <c r="I106" s="138">
        <v>4.5369863013698626E-4</v>
      </c>
      <c r="J106" s="138">
        <v>7.2591780821917808E-4</v>
      </c>
      <c r="K106" s="138">
        <v>1.5425753424657533E-3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9.1999999999999993</v>
      </c>
      <c r="AL106" s="45" t="s">
        <v>245</v>
      </c>
    </row>
    <row r="107" spans="1:38" s="2" customFormat="1" ht="26.25" customHeight="1" thickBot="1" x14ac:dyDescent="0.3">
      <c r="A107" s="65" t="s">
        <v>243</v>
      </c>
      <c r="B107" s="65" t="s">
        <v>258</v>
      </c>
      <c r="C107" s="66" t="s">
        <v>379</v>
      </c>
      <c r="D107" s="79"/>
      <c r="E107" s="138">
        <v>3.6973343891570684E-2</v>
      </c>
      <c r="F107" s="138">
        <v>0.54748485000000002</v>
      </c>
      <c r="G107" s="138" t="s">
        <v>428</v>
      </c>
      <c r="H107" s="138">
        <v>0.45091404180806866</v>
      </c>
      <c r="I107" s="138">
        <v>9.9542700000000012E-3</v>
      </c>
      <c r="J107" s="138">
        <v>0.1327236</v>
      </c>
      <c r="K107" s="138">
        <v>0.63043709999999997</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3318.09</v>
      </c>
      <c r="AL107" s="45" t="s">
        <v>245</v>
      </c>
    </row>
    <row r="108" spans="1:38" s="2" customFormat="1" ht="26.25" customHeight="1" thickBot="1" x14ac:dyDescent="0.3">
      <c r="A108" s="65" t="s">
        <v>243</v>
      </c>
      <c r="B108" s="65" t="s">
        <v>259</v>
      </c>
      <c r="C108" s="66" t="s">
        <v>380</v>
      </c>
      <c r="D108" s="79"/>
      <c r="E108" s="138">
        <v>7.9366552094741791E-2</v>
      </c>
      <c r="F108" s="138">
        <v>1.3303551974400001</v>
      </c>
      <c r="G108" s="138" t="s">
        <v>428</v>
      </c>
      <c r="H108" s="138">
        <v>1.659621434694394</v>
      </c>
      <c r="I108" s="138">
        <v>2.4636207359999999E-2</v>
      </c>
      <c r="J108" s="138">
        <v>0.24636207360000001</v>
      </c>
      <c r="K108" s="138">
        <v>0.49272414720000002</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12318.10368</v>
      </c>
      <c r="AL108" s="45" t="s">
        <v>245</v>
      </c>
    </row>
    <row r="109" spans="1:38" s="2" customFormat="1" ht="26.25" customHeight="1" thickBot="1" x14ac:dyDescent="0.3">
      <c r="A109" s="65" t="s">
        <v>243</v>
      </c>
      <c r="B109" s="65" t="s">
        <v>260</v>
      </c>
      <c r="C109" s="66" t="s">
        <v>381</v>
      </c>
      <c r="D109" s="79"/>
      <c r="E109" s="138">
        <v>2.9226664017408008E-2</v>
      </c>
      <c r="F109" s="138">
        <v>0.62238009965999996</v>
      </c>
      <c r="G109" s="138" t="s">
        <v>428</v>
      </c>
      <c r="H109" s="138">
        <v>0.84082864173158411</v>
      </c>
      <c r="I109" s="138">
        <v>2.5455218799999998E-2</v>
      </c>
      <c r="J109" s="138">
        <v>0.14000370339999998</v>
      </c>
      <c r="K109" s="138">
        <v>0.14000370339999998</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1272.7609399999999</v>
      </c>
      <c r="AL109" s="45" t="s">
        <v>245</v>
      </c>
    </row>
    <row r="110" spans="1:38" s="2" customFormat="1" ht="26.25" customHeight="1" thickBot="1" x14ac:dyDescent="0.3">
      <c r="A110" s="65" t="s">
        <v>243</v>
      </c>
      <c r="B110" s="65" t="s">
        <v>261</v>
      </c>
      <c r="C110" s="66" t="s">
        <v>382</v>
      </c>
      <c r="D110" s="79"/>
      <c r="E110" s="138">
        <v>4.579950106707001E-3</v>
      </c>
      <c r="F110" s="138">
        <v>0.15917341199999999</v>
      </c>
      <c r="G110" s="138" t="s">
        <v>428</v>
      </c>
      <c r="H110" s="138">
        <v>9.5637394128936015E-2</v>
      </c>
      <c r="I110" s="138">
        <v>5.9763659999999986E-3</v>
      </c>
      <c r="J110" s="138">
        <v>4.6408420000000006E-2</v>
      </c>
      <c r="K110" s="138">
        <v>4.6408420000000006E-2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325.50799999999998</v>
      </c>
      <c r="AL110" s="45" t="s">
        <v>245</v>
      </c>
    </row>
    <row r="111" spans="1:38" s="2" customFormat="1" ht="26.25" customHeight="1" thickBot="1" x14ac:dyDescent="0.3">
      <c r="A111" s="65" t="s">
        <v>243</v>
      </c>
      <c r="B111" s="65" t="s">
        <v>262</v>
      </c>
      <c r="C111" s="66" t="s">
        <v>376</v>
      </c>
      <c r="D111" s="79"/>
      <c r="E111" s="138">
        <v>5.1368210266085415E-3</v>
      </c>
      <c r="F111" s="138">
        <v>0.30849539215686272</v>
      </c>
      <c r="G111" s="138" t="s">
        <v>428</v>
      </c>
      <c r="H111" s="138">
        <v>0.18167831222213413</v>
      </c>
      <c r="I111" s="138">
        <v>6.6741568627450975E-4</v>
      </c>
      <c r="J111" s="138">
        <v>1.2871588235294118E-3</v>
      </c>
      <c r="K111" s="138">
        <v>2.8603529411764701E-3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160.10849673202614</v>
      </c>
      <c r="AL111" s="45" t="s">
        <v>245</v>
      </c>
    </row>
    <row r="112" spans="1:38" s="2" customFormat="1" ht="26.25" customHeight="1" thickBot="1" x14ac:dyDescent="0.3">
      <c r="A112" s="65" t="s">
        <v>263</v>
      </c>
      <c r="B112" s="65" t="s">
        <v>264</v>
      </c>
      <c r="C112" s="66" t="s">
        <v>265</v>
      </c>
      <c r="D112" s="67"/>
      <c r="E112" s="138">
        <v>13.047129058299697</v>
      </c>
      <c r="F112" s="138" t="s">
        <v>428</v>
      </c>
      <c r="G112" s="138" t="s">
        <v>428</v>
      </c>
      <c r="H112" s="138">
        <v>16.639276199999998</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339104000</v>
      </c>
      <c r="AL112" s="45" t="s">
        <v>418</v>
      </c>
    </row>
    <row r="113" spans="1:38" s="2" customFormat="1" ht="26.25" customHeight="1" thickBot="1" x14ac:dyDescent="0.3">
      <c r="A113" s="65" t="s">
        <v>263</v>
      </c>
      <c r="B113" s="80" t="s">
        <v>266</v>
      </c>
      <c r="C113" s="81" t="s">
        <v>267</v>
      </c>
      <c r="D113" s="67"/>
      <c r="E113" s="138">
        <v>6.7856927457008416</v>
      </c>
      <c r="F113" s="138" t="s">
        <v>429</v>
      </c>
      <c r="G113" s="138" t="s">
        <v>428</v>
      </c>
      <c r="H113" s="138">
        <v>39.950603619007012</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176364.89549203654</v>
      </c>
      <c r="AL113" s="148" t="s">
        <v>435</v>
      </c>
    </row>
    <row r="114" spans="1:38" s="2" customFormat="1" ht="26.25" customHeight="1" thickBot="1" x14ac:dyDescent="0.3">
      <c r="A114" s="65" t="s">
        <v>263</v>
      </c>
      <c r="B114" s="80" t="s">
        <v>268</v>
      </c>
      <c r="C114" s="81" t="s">
        <v>387</v>
      </c>
      <c r="D114" s="67"/>
      <c r="E114" s="138">
        <v>8.7231206358453661E-2</v>
      </c>
      <c r="F114" s="138" t="s">
        <v>444</v>
      </c>
      <c r="G114" s="138" t="s">
        <v>428</v>
      </c>
      <c r="H114" s="138">
        <v>0.294736</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2267200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10.149238482529219</v>
      </c>
      <c r="F116" s="138" t="s">
        <v>429</v>
      </c>
      <c r="G116" s="138" t="s">
        <v>428</v>
      </c>
      <c r="H116" s="138">
        <v>11.755444726669197</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263785.79923605843</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4.3315994999999996E-2</v>
      </c>
      <c r="J119" s="138">
        <v>1.0828647499999999</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1411.913</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9.2436000000000011E-3</v>
      </c>
      <c r="J120" s="138">
        <v>5.7772499999999997E-2</v>
      </c>
      <c r="K120" s="138">
        <v>0.23108999999999999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2310.9</v>
      </c>
      <c r="AL120" s="148" t="s">
        <v>434</v>
      </c>
    </row>
    <row r="121" spans="1:38" s="2" customFormat="1" ht="26.25" customHeight="1" thickBot="1" x14ac:dyDescent="0.3">
      <c r="A121" s="65" t="s">
        <v>263</v>
      </c>
      <c r="B121" s="65" t="s">
        <v>279</v>
      </c>
      <c r="C121" s="71" t="s">
        <v>280</v>
      </c>
      <c r="D121" s="68"/>
      <c r="E121" s="138" t="s">
        <v>444</v>
      </c>
      <c r="F121" s="138">
        <v>4.6181781815071208</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2.09015</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0.45380084179037916</v>
      </c>
      <c r="G125" s="138" t="s">
        <v>428</v>
      </c>
      <c r="H125" s="138" t="s">
        <v>428</v>
      </c>
      <c r="I125" s="138">
        <v>2.6449579859999999E-5</v>
      </c>
      <c r="J125" s="138">
        <v>1.7552902997999999E-4</v>
      </c>
      <c r="K125" s="138">
        <v>3.7109562045999994E-4</v>
      </c>
      <c r="L125" s="138" t="s">
        <v>444</v>
      </c>
      <c r="M125" s="138" t="s">
        <v>428</v>
      </c>
      <c r="N125" s="138" t="s">
        <v>428</v>
      </c>
      <c r="O125" s="138" t="s">
        <v>428</v>
      </c>
      <c r="P125" s="138">
        <v>2.1984246534260159E-2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801.50241999999992</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5.4818400000000003E-2</v>
      </c>
      <c r="I126" s="138" t="s">
        <v>444</v>
      </c>
      <c r="J126" s="138" t="s">
        <v>444</v>
      </c>
      <c r="K126" s="138" t="s">
        <v>444</v>
      </c>
      <c r="L126" s="138" t="s">
        <v>444</v>
      </c>
      <c r="M126" s="138">
        <v>0.12790960000000001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9.0057968000000002E-3</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6.51456E-3</v>
      </c>
      <c r="F129" s="138">
        <v>5.5411200000000008E-2</v>
      </c>
      <c r="G129" s="138">
        <v>3.5193599999999996E-4</v>
      </c>
      <c r="H129" s="138" t="s">
        <v>444</v>
      </c>
      <c r="I129" s="138">
        <v>2.9952000000000001E-5</v>
      </c>
      <c r="J129" s="138">
        <v>5.2416000000000001E-5</v>
      </c>
      <c r="K129" s="138">
        <v>7.4880000000000001E-5</v>
      </c>
      <c r="L129" s="138">
        <v>1.0483200000000001E-6</v>
      </c>
      <c r="M129" s="138">
        <v>5.2416000000000008E-4</v>
      </c>
      <c r="N129" s="138">
        <v>9.734399999999999E-3</v>
      </c>
      <c r="O129" s="138">
        <v>7.4879999999999999E-4</v>
      </c>
      <c r="P129" s="138">
        <v>4.1932800000000001E-4</v>
      </c>
      <c r="Q129" s="138">
        <v>0.64989337341925801</v>
      </c>
      <c r="R129" s="138">
        <v>0.62811444657194948</v>
      </c>
      <c r="S129" s="138">
        <v>0.34654590155693765</v>
      </c>
      <c r="T129" s="138">
        <v>1.0483200000000002E-3</v>
      </c>
      <c r="U129" s="138" t="s">
        <v>430</v>
      </c>
      <c r="V129" s="138" t="s">
        <v>444</v>
      </c>
      <c r="W129" s="138">
        <v>1.4712108192537002E-2</v>
      </c>
      <c r="X129" s="138">
        <v>1.1232000000000001E-6</v>
      </c>
      <c r="Y129" s="138">
        <v>4.8671999999999997E-6</v>
      </c>
      <c r="Z129" s="138">
        <v>4.8671999999999997E-6</v>
      </c>
      <c r="AA129" s="138" t="s">
        <v>444</v>
      </c>
      <c r="AB129" s="138">
        <v>1.0857599999999999E-5</v>
      </c>
      <c r="AC129" s="138">
        <v>3.7439999999999999E-3</v>
      </c>
      <c r="AD129" s="138">
        <v>5.7432960000000002E-3</v>
      </c>
      <c r="AE129" s="55"/>
      <c r="AF129" s="147" t="s">
        <v>428</v>
      </c>
      <c r="AG129" s="147" t="s">
        <v>428</v>
      </c>
      <c r="AH129" s="147" t="s">
        <v>428</v>
      </c>
      <c r="AI129" s="147" t="s">
        <v>428</v>
      </c>
      <c r="AJ129" s="147" t="s">
        <v>428</v>
      </c>
      <c r="AK129" s="147">
        <v>7.4880000000000004</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4.5152249999999994E-3</v>
      </c>
      <c r="F133" s="138">
        <v>7.1149000000000006E-5</v>
      </c>
      <c r="G133" s="138">
        <v>6.1844900000000008E-4</v>
      </c>
      <c r="H133" s="138" t="s">
        <v>444</v>
      </c>
      <c r="I133" s="138">
        <v>1.899131E-4</v>
      </c>
      <c r="J133" s="138">
        <v>1.899131E-4</v>
      </c>
      <c r="K133" s="138">
        <v>2.1103887999999999E-4</v>
      </c>
      <c r="L133" s="138" t="s">
        <v>444</v>
      </c>
      <c r="M133" s="138">
        <v>7.6622000000000007E-4</v>
      </c>
      <c r="N133" s="138">
        <v>1.6435419000000002E-4</v>
      </c>
      <c r="O133" s="138">
        <v>2.7529190000000003E-5</v>
      </c>
      <c r="P133" s="138">
        <v>8.1547699999999987E-3</v>
      </c>
      <c r="Q133" s="138">
        <v>7.448752999999999E-5</v>
      </c>
      <c r="R133" s="138">
        <v>7.421388000000001E-5</v>
      </c>
      <c r="S133" s="138">
        <v>6.8029389999999995E-5</v>
      </c>
      <c r="T133" s="138">
        <v>9.4847090000000001E-5</v>
      </c>
      <c r="U133" s="138">
        <v>1.0825594000000001E-4</v>
      </c>
      <c r="V133" s="138">
        <v>8.7633676000000002E-4</v>
      </c>
      <c r="W133" s="138">
        <v>1.4777099999999999E-4</v>
      </c>
      <c r="X133" s="138">
        <v>7.2243599999999987E-8</v>
      </c>
      <c r="Y133" s="138">
        <v>3.9460330000000003E-8</v>
      </c>
      <c r="Z133" s="138">
        <v>3.5246120000000002E-8</v>
      </c>
      <c r="AA133" s="138">
        <v>3.8256270000000002E-8</v>
      </c>
      <c r="AB133" s="138">
        <v>1.8520631999999999E-7</v>
      </c>
      <c r="AC133" s="138">
        <v>8.2094999999999998E-4</v>
      </c>
      <c r="AD133" s="138">
        <v>2.2439299999999999E-3</v>
      </c>
      <c r="AE133" s="55"/>
      <c r="AF133" s="147" t="s">
        <v>428</v>
      </c>
      <c r="AG133" s="147" t="s">
        <v>428</v>
      </c>
      <c r="AH133" s="147" t="s">
        <v>428</v>
      </c>
      <c r="AI133" s="147" t="s">
        <v>428</v>
      </c>
      <c r="AJ133" s="147" t="s">
        <v>428</v>
      </c>
      <c r="AK133" s="147">
        <v>5473</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0.46055519999999983</v>
      </c>
      <c r="X135" s="138">
        <v>1.3739896799999996E-4</v>
      </c>
      <c r="Y135" s="138">
        <v>6.2174951999999976E-4</v>
      </c>
      <c r="Z135" s="138">
        <v>6.2174951999999976E-4</v>
      </c>
      <c r="AA135" s="138" t="s">
        <v>444</v>
      </c>
      <c r="AB135" s="138">
        <v>1.3808980079999995E-3</v>
      </c>
      <c r="AC135" s="138" t="s">
        <v>444</v>
      </c>
      <c r="AD135" s="138">
        <v>0.78294383999999972</v>
      </c>
      <c r="AE135" s="55"/>
      <c r="AF135" s="147" t="s">
        <v>428</v>
      </c>
      <c r="AG135" s="147" t="s">
        <v>428</v>
      </c>
      <c r="AH135" s="147" t="s">
        <v>428</v>
      </c>
      <c r="AI135" s="147" t="s">
        <v>428</v>
      </c>
      <c r="AJ135" s="147" t="s">
        <v>428</v>
      </c>
      <c r="AK135" s="147">
        <v>1.5351839999999994</v>
      </c>
      <c r="AL135" s="148" t="s">
        <v>432</v>
      </c>
    </row>
    <row r="136" spans="1:38" s="2" customFormat="1" ht="26.25" customHeight="1" thickBot="1" x14ac:dyDescent="0.3">
      <c r="A136" s="65" t="s">
        <v>288</v>
      </c>
      <c r="B136" s="65" t="s">
        <v>313</v>
      </c>
      <c r="C136" s="66" t="s">
        <v>314</v>
      </c>
      <c r="D136" s="67"/>
      <c r="E136" s="138" t="s">
        <v>428</v>
      </c>
      <c r="F136" s="138">
        <v>5.1731873021263865E-3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0.16513768000000001</v>
      </c>
      <c r="J139" s="138">
        <v>0.16513768000000001</v>
      </c>
      <c r="K139" s="138">
        <v>0.16513768000000001</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2.2184579263785347</v>
      </c>
      <c r="X139" s="138">
        <v>1.327900102475032E-2</v>
      </c>
      <c r="Y139" s="138">
        <v>1.5465082380488868E-2</v>
      </c>
      <c r="Z139" s="138">
        <v>5.2815807636217883E-3</v>
      </c>
      <c r="AA139" s="138">
        <v>9.2085736447791093E-4</v>
      </c>
      <c r="AB139" s="138">
        <v>3.4946521533338888E-2</v>
      </c>
      <c r="AC139" s="138" t="s">
        <v>444</v>
      </c>
      <c r="AD139" s="138">
        <v>2.112465786530703</v>
      </c>
      <c r="AE139" s="55"/>
      <c r="AF139" s="147" t="s">
        <v>428</v>
      </c>
      <c r="AG139" s="147" t="s">
        <v>428</v>
      </c>
      <c r="AH139" s="147" t="s">
        <v>428</v>
      </c>
      <c r="AI139" s="147" t="s">
        <v>428</v>
      </c>
      <c r="AJ139" s="147" t="s">
        <v>428</v>
      </c>
      <c r="AK139" s="147">
        <v>2.016</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111.53454316636686</v>
      </c>
      <c r="F141" s="19">
        <f t="shared" ref="F141:AD141" si="0">SUM(F14:F140)</f>
        <v>113.92799715973466</v>
      </c>
      <c r="G141" s="19">
        <f t="shared" si="0"/>
        <v>15.928801318043808</v>
      </c>
      <c r="H141" s="19">
        <f t="shared" si="0"/>
        <v>126.18225454023204</v>
      </c>
      <c r="I141" s="19">
        <f t="shared" si="0"/>
        <v>14.220238919513134</v>
      </c>
      <c r="J141" s="19">
        <f t="shared" si="0"/>
        <v>23.655943089989311</v>
      </c>
      <c r="K141" s="19">
        <f t="shared" si="0"/>
        <v>56.964260120818444</v>
      </c>
      <c r="L141" s="19">
        <f t="shared" si="0"/>
        <v>2.1582538419032762</v>
      </c>
      <c r="M141" s="19">
        <f t="shared" si="0"/>
        <v>179.41978541983372</v>
      </c>
      <c r="N141" s="19">
        <f t="shared" si="0"/>
        <v>8.7696985043470868</v>
      </c>
      <c r="O141" s="19">
        <f t="shared" si="0"/>
        <v>0.3115661839533862</v>
      </c>
      <c r="P141" s="19">
        <f t="shared" si="0"/>
        <v>0.43319436160932168</v>
      </c>
      <c r="Q141" s="19">
        <f t="shared" si="0"/>
        <v>1.5544801374457875</v>
      </c>
      <c r="R141" s="19">
        <f>SUM(R14:R140)</f>
        <v>3.8085310107373922</v>
      </c>
      <c r="S141" s="19">
        <f t="shared" si="0"/>
        <v>47.692397894316393</v>
      </c>
      <c r="T141" s="19">
        <f t="shared" si="0"/>
        <v>5.6525527491525391</v>
      </c>
      <c r="U141" s="19">
        <f t="shared" si="0"/>
        <v>4.5070753317550913</v>
      </c>
      <c r="V141" s="19">
        <f t="shared" si="0"/>
        <v>28.7209109379551</v>
      </c>
      <c r="W141" s="19">
        <f t="shared" si="0"/>
        <v>20.256304006831442</v>
      </c>
      <c r="X141" s="19">
        <f t="shared" si="0"/>
        <v>3.6013092964137483</v>
      </c>
      <c r="Y141" s="19">
        <f t="shared" si="0"/>
        <v>5.8940241587770803</v>
      </c>
      <c r="Z141" s="19">
        <f t="shared" si="0"/>
        <v>2.5655296804184378</v>
      </c>
      <c r="AA141" s="19">
        <f t="shared" si="0"/>
        <v>2.0751750753482407</v>
      </c>
      <c r="AB141" s="19">
        <f t="shared" si="0"/>
        <v>14.136038210957507</v>
      </c>
      <c r="AC141" s="19">
        <f t="shared" si="0"/>
        <v>2.6305007700654683</v>
      </c>
      <c r="AD141" s="19">
        <f t="shared" si="0"/>
        <v>6.7168440434836141</v>
      </c>
      <c r="AE141" s="56"/>
      <c r="AF141" s="145">
        <f>SUM(AF14:AF140)</f>
        <v>261164.23925938454</v>
      </c>
      <c r="AG141" s="145">
        <f t="shared" ref="AG141:AI141" si="1">SUM(AG14:AG140)</f>
        <v>92022.67654479068</v>
      </c>
      <c r="AH141" s="145">
        <f t="shared" si="1"/>
        <v>179947.65593071678</v>
      </c>
      <c r="AI141" s="145">
        <f t="shared" si="1"/>
        <v>16394.821117005315</v>
      </c>
      <c r="AJ141" s="145">
        <f>IF(SUM(AJ14:AJ140)=0, "NA",SUM(AJ14:AJ140))</f>
        <v>2790.1768420136837</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12.044743074901012</v>
      </c>
      <c r="F143" s="139">
        <v>2.3635977414609024</v>
      </c>
      <c r="G143" s="139">
        <v>2.3063566619641433E-2</v>
      </c>
      <c r="H143" s="139">
        <v>0.71486774680319443</v>
      </c>
      <c r="I143" s="139">
        <v>0.3567260456648802</v>
      </c>
      <c r="J143" s="139">
        <v>0.35672604566487986</v>
      </c>
      <c r="K143" s="139">
        <v>0.35672604566488042</v>
      </c>
      <c r="L143" s="139">
        <v>0.29213229725259404</v>
      </c>
      <c r="M143" s="139">
        <v>40.310358769805156</v>
      </c>
      <c r="N143" s="139">
        <v>2.0431686172972894E-3</v>
      </c>
      <c r="O143" s="139">
        <v>2.4482850722534982E-4</v>
      </c>
      <c r="P143" s="139">
        <v>1.3832826288905684E-2</v>
      </c>
      <c r="Q143" s="139">
        <v>3.9270505063484866E-4</v>
      </c>
      <c r="R143" s="139">
        <v>1.4765152251318697E-2</v>
      </c>
      <c r="S143" s="139">
        <v>1.0168240445389118E-2</v>
      </c>
      <c r="T143" s="139">
        <v>2.4335934861391649E-3</v>
      </c>
      <c r="U143" s="139">
        <v>2.9575308681899725E-4</v>
      </c>
      <c r="V143" s="139">
        <v>5.0326996712943974E-2</v>
      </c>
      <c r="W143" s="139">
        <v>0.74909059999999994</v>
      </c>
      <c r="X143" s="139">
        <v>4.0515952049500002E-2</v>
      </c>
      <c r="Y143" s="139">
        <v>4.54312652989E-2</v>
      </c>
      <c r="Z143" s="139">
        <v>3.5252145243999999E-2</v>
      </c>
      <c r="AA143" s="139">
        <v>3.9332703701300001E-2</v>
      </c>
      <c r="AB143" s="139">
        <v>0.16053206629369998</v>
      </c>
      <c r="AC143" s="139">
        <v>7.4909040000000003E-4</v>
      </c>
      <c r="AD143" s="139">
        <v>1.4984150000000001E-4</v>
      </c>
      <c r="AE143" s="58"/>
      <c r="AF143" s="144">
        <v>86604.46240566214</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7.6965780594936657</v>
      </c>
      <c r="F144" s="139">
        <v>0.27260477829437507</v>
      </c>
      <c r="G144" s="139">
        <v>7.3092382973278906E-3</v>
      </c>
      <c r="H144" s="139">
        <v>2.0969084467081758E-2</v>
      </c>
      <c r="I144" s="139">
        <v>0.22572464174819112</v>
      </c>
      <c r="J144" s="139">
        <v>0.22572464174819118</v>
      </c>
      <c r="K144" s="139">
        <v>0.22572464174819118</v>
      </c>
      <c r="L144" s="139">
        <v>0.19008425905623014</v>
      </c>
      <c r="M144" s="139">
        <v>1.4994325151588044</v>
      </c>
      <c r="N144" s="139">
        <v>2.7411077266304584E-4</v>
      </c>
      <c r="O144" s="139">
        <v>2.8414353449131256E-5</v>
      </c>
      <c r="P144" s="139">
        <v>2.9977999088951824E-3</v>
      </c>
      <c r="Q144" s="139">
        <v>5.6715734444560671E-5</v>
      </c>
      <c r="R144" s="139">
        <v>4.7991467166769042E-3</v>
      </c>
      <c r="S144" s="139">
        <v>3.2185623341735234E-3</v>
      </c>
      <c r="T144" s="139">
        <v>1.1535200060205278E-4</v>
      </c>
      <c r="U144" s="139">
        <v>5.660276199085883E-5</v>
      </c>
      <c r="V144" s="139">
        <v>1.0185107984743529E-2</v>
      </c>
      <c r="W144" s="139">
        <v>0.2763063</v>
      </c>
      <c r="X144" s="139">
        <v>1.4169020775000001E-2</v>
      </c>
      <c r="Y144" s="139">
        <v>1.5879103552900002E-2</v>
      </c>
      <c r="Z144" s="139">
        <v>1.2458658255199999E-2</v>
      </c>
      <c r="AA144" s="139">
        <v>1.31931760431E-2</v>
      </c>
      <c r="AB144" s="139">
        <v>5.5699958626200002E-2</v>
      </c>
      <c r="AC144" s="139">
        <v>2.7630660000000002E-4</v>
      </c>
      <c r="AD144" s="139">
        <v>5.5278000000000002E-5</v>
      </c>
      <c r="AE144" s="58"/>
      <c r="AF144" s="144">
        <v>24350.233430454911</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17.558081485138313</v>
      </c>
      <c r="F145" s="139">
        <v>0.45320714242061799</v>
      </c>
      <c r="G145" s="139">
        <v>1.2574250835282406E-2</v>
      </c>
      <c r="H145" s="139">
        <v>2.4856486123346705E-2</v>
      </c>
      <c r="I145" s="139">
        <v>0.2513094165065311</v>
      </c>
      <c r="J145" s="139">
        <v>0.25130941650653116</v>
      </c>
      <c r="K145" s="139">
        <v>0.25130941650653127</v>
      </c>
      <c r="L145" s="139">
        <v>0.17466537512684424</v>
      </c>
      <c r="M145" s="139">
        <v>4.1883807861671887</v>
      </c>
      <c r="N145" s="139">
        <v>4.6936376679724146E-4</v>
      </c>
      <c r="O145" s="139">
        <v>4.8592752668895171E-5</v>
      </c>
      <c r="P145" s="139">
        <v>5.1490353041825721E-3</v>
      </c>
      <c r="Q145" s="139">
        <v>9.717113350802783E-5</v>
      </c>
      <c r="R145" s="139">
        <v>8.256786956867955E-3</v>
      </c>
      <c r="S145" s="139">
        <v>5.5369437594075029E-3</v>
      </c>
      <c r="T145" s="139">
        <v>1.9458658812201887E-4</v>
      </c>
      <c r="U145" s="139">
        <v>9.7156761678265276E-5</v>
      </c>
      <c r="V145" s="139">
        <v>1.7487785947194873E-2</v>
      </c>
      <c r="W145" s="139">
        <v>0.19630379999999997</v>
      </c>
      <c r="X145" s="139">
        <v>4.0034729110000004E-3</v>
      </c>
      <c r="Y145" s="139">
        <v>2.42432526249E-2</v>
      </c>
      <c r="Z145" s="139">
        <v>2.7090166694699998E-2</v>
      </c>
      <c r="AA145" s="139">
        <v>6.2276245273999997E-3</v>
      </c>
      <c r="AB145" s="139">
        <v>6.1564516757999996E-2</v>
      </c>
      <c r="AC145" s="139">
        <v>1.7347470000000001E-4</v>
      </c>
      <c r="AD145" s="139">
        <v>3.4728799999999999E-5</v>
      </c>
      <c r="AE145" s="58"/>
      <c r="AF145" s="144">
        <v>41872.412879929987</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2.4540800217699856E-2</v>
      </c>
      <c r="F146" s="139">
        <v>0.14488596043459195</v>
      </c>
      <c r="G146" s="139">
        <v>4.7714698974072745E-5</v>
      </c>
      <c r="H146" s="139">
        <v>2.590793312704985E-4</v>
      </c>
      <c r="I146" s="139">
        <v>3.6364835919996709E-3</v>
      </c>
      <c r="J146" s="139">
        <v>3.6364835919996709E-3</v>
      </c>
      <c r="K146" s="139">
        <v>3.6364835919996696E-3</v>
      </c>
      <c r="L146" s="139">
        <v>5.368709203849184E-4</v>
      </c>
      <c r="M146" s="139">
        <v>0.89458737050842929</v>
      </c>
      <c r="N146" s="139">
        <v>7.9500018340917656E-6</v>
      </c>
      <c r="O146" s="139">
        <v>6.3867717697798046E-5</v>
      </c>
      <c r="P146" s="139">
        <v>4.0736761688578493E-5</v>
      </c>
      <c r="Q146" s="139">
        <v>1.4047159202958106E-6</v>
      </c>
      <c r="R146" s="139">
        <v>2.9447267818979452E-4</v>
      </c>
      <c r="S146" s="139">
        <v>1.0758023599526685E-2</v>
      </c>
      <c r="T146" s="139">
        <v>4.5087415032693697E-4</v>
      </c>
      <c r="U146" s="139">
        <v>6.3591703485440143E-5</v>
      </c>
      <c r="V146" s="139">
        <v>6.3675986714088317E-3</v>
      </c>
      <c r="W146" s="139">
        <v>2.6692E-3</v>
      </c>
      <c r="X146" s="139">
        <v>4.2559933800000002E-5</v>
      </c>
      <c r="Y146" s="139">
        <v>5.5030286199999999E-5</v>
      </c>
      <c r="Z146" s="139">
        <v>3.2687203700000004E-5</v>
      </c>
      <c r="AA146" s="139">
        <v>6.1228479499999999E-5</v>
      </c>
      <c r="AB146" s="139">
        <v>1.915059032E-4</v>
      </c>
      <c r="AC146" s="139">
        <v>2.6695E-6</v>
      </c>
      <c r="AD146" s="139">
        <v>1.0637000000000001E-6</v>
      </c>
      <c r="AE146" s="58"/>
      <c r="AF146" s="144">
        <v>206.5878786487965</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1.8505197026598206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0.6019693064693008</v>
      </c>
      <c r="J148" s="139">
        <v>1.1603852223487476</v>
      </c>
      <c r="K148" s="139">
        <v>1.4840084072567383</v>
      </c>
      <c r="L148" s="139">
        <v>0.136894116343102</v>
      </c>
      <c r="M148" s="139" t="s">
        <v>428</v>
      </c>
      <c r="N148" s="139">
        <v>4.4501410835108119</v>
      </c>
      <c r="O148" s="139">
        <v>1.9550232015438963E-2</v>
      </c>
      <c r="P148" s="139">
        <v>0</v>
      </c>
      <c r="Q148" s="139">
        <v>5.0896435469319497E-2</v>
      </c>
      <c r="R148" s="139">
        <v>1.6603158819597854</v>
      </c>
      <c r="S148" s="139">
        <v>36.448349848900207</v>
      </c>
      <c r="T148" s="139">
        <v>0.25545372211967826</v>
      </c>
      <c r="U148" s="139">
        <v>2.9680168145134765E-2</v>
      </c>
      <c r="V148" s="139">
        <v>11.914527397097704</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0.28196292476913981</v>
      </c>
      <c r="J149" s="139">
        <v>0.52215356438729577</v>
      </c>
      <c r="K149" s="139">
        <v>1.0443071287745915</v>
      </c>
      <c r="L149" s="139">
        <v>1.1069655565010668E-2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107.65639535160578</v>
      </c>
      <c r="F152" s="13">
        <f t="shared" ref="F152:AD152" si="2">SUM(F$141, F$151, IF(AND(ISNUMBER(SEARCH($B$4,"AT|BE|CH|GB|IE|LT|LU|NL")),SUM(F$143:F$149)&gt;0),SUM(F$143:F$149)-SUM(F$27:F$33),0))</f>
        <v>111.95713203272895</v>
      </c>
      <c r="G152" s="13">
        <f t="shared" si="2"/>
        <v>15.925112617956412</v>
      </c>
      <c r="H152" s="13">
        <f t="shared" si="2"/>
        <v>126.16505223199795</v>
      </c>
      <c r="I152" s="13">
        <f t="shared" si="2"/>
        <v>14.057398210880837</v>
      </c>
      <c r="J152" s="13">
        <f t="shared" si="2"/>
        <v>23.42598324700116</v>
      </c>
      <c r="K152" s="13">
        <f t="shared" si="2"/>
        <v>56.662523543369623</v>
      </c>
      <c r="L152" s="13">
        <f t="shared" si="2"/>
        <v>2.0749738808697353</v>
      </c>
      <c r="M152" s="13">
        <f t="shared" si="2"/>
        <v>178.29446322711374</v>
      </c>
      <c r="N152" s="13">
        <f t="shared" si="2"/>
        <v>8.3990540244577421</v>
      </c>
      <c r="O152" s="13">
        <f t="shared" si="2"/>
        <v>0.30992303665747728</v>
      </c>
      <c r="P152" s="13">
        <f t="shared" si="2"/>
        <v>0.43163946564659067</v>
      </c>
      <c r="Q152" s="13">
        <f t="shared" si="2"/>
        <v>1.5502125375801594</v>
      </c>
      <c r="R152" s="13">
        <f t="shared" si="2"/>
        <v>3.6678707457979747</v>
      </c>
      <c r="S152" s="13">
        <f t="shared" si="2"/>
        <v>44.655859656915531</v>
      </c>
      <c r="T152" s="13">
        <f t="shared" si="2"/>
        <v>5.6312073734288477</v>
      </c>
      <c r="U152" s="13">
        <f t="shared" si="2"/>
        <v>4.5045786274529327</v>
      </c>
      <c r="V152" s="13">
        <f t="shared" si="2"/>
        <v>27.725306450522559</v>
      </c>
      <c r="W152" s="13">
        <f t="shared" si="2"/>
        <v>20.140991306831442</v>
      </c>
      <c r="X152" s="13">
        <f t="shared" si="2"/>
        <v>3.5954888107963483</v>
      </c>
      <c r="Y152" s="13">
        <f t="shared" si="2"/>
        <v>5.8853565566726802</v>
      </c>
      <c r="Z152" s="13">
        <f t="shared" si="2"/>
        <v>2.5578573087904379</v>
      </c>
      <c r="AA152" s="13">
        <f t="shared" si="2"/>
        <v>2.0694681356978406</v>
      </c>
      <c r="AB152" s="13">
        <f t="shared" si="2"/>
        <v>14.108170811957306</v>
      </c>
      <c r="AC152" s="13">
        <f t="shared" si="2"/>
        <v>2.6303879311654685</v>
      </c>
      <c r="AD152" s="13">
        <f t="shared" si="2"/>
        <v>6.7168214638836137</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v>-46.827698258492894</v>
      </c>
      <c r="F153" s="140">
        <v>-61.505434709236582</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60.828697093112893</v>
      </c>
      <c r="F154" s="13">
        <f>SUM(F$141, F$153, -1 * IF(OR($B$6=2005,$B$6&gt;=2020),SUM(F$99:F$122),0), IF(AND(ISNUMBER(SEARCH($B$4,"AT|BE|CH|GB|IE|LT|LU|NL")),SUM(F$143:F$149)&gt;0),SUM(F$143:F$149)-SUM(F$27:F$33),0))</f>
        <v>50.451697323492375</v>
      </c>
      <c r="G154" s="13">
        <f>SUM(G$141, G$153, IF(AND(ISNUMBER(SEARCH($B$4,"AT|BE|CH|GB|IE|LT|LU|NL")),SUM(G$143:G$149)&gt;0),SUM(G$143:G$149)-SUM(G$27:G$33),0))</f>
        <v>15.925112617956412</v>
      </c>
      <c r="H154" s="13">
        <f>SUM(H$141, H$153, IF(AND(ISNUMBER(SEARCH($B$4,"AT|BE|CH|GB|IE|LT|LU|NL")),SUM(H$143:H$149)&gt;0),SUM(H$143:H$149)-SUM(H$27:H$33),0))</f>
        <v>126.16505223199795</v>
      </c>
      <c r="I154" s="13">
        <f t="shared" ref="I154:AD154" si="3">SUM(I$141, I$153, IF(AND(ISNUMBER(SEARCH($B$4,"AT|BE|CH|GB|IE|LT|LU|NL")),SUM(I$143:I$149)&gt;0),SUM(I$143:I$149)-SUM(I$27:I$33),0))</f>
        <v>14.057398210880837</v>
      </c>
      <c r="J154" s="13">
        <f t="shared" si="3"/>
        <v>23.42598324700116</v>
      </c>
      <c r="K154" s="13">
        <f t="shared" si="3"/>
        <v>56.662523543369623</v>
      </c>
      <c r="L154" s="13">
        <f t="shared" si="3"/>
        <v>2.0749738808697353</v>
      </c>
      <c r="M154" s="13">
        <f t="shared" si="3"/>
        <v>178.29446322711374</v>
      </c>
      <c r="N154" s="13">
        <f t="shared" si="3"/>
        <v>8.3990540244577421</v>
      </c>
      <c r="O154" s="13">
        <f t="shared" si="3"/>
        <v>0.30992303665747728</v>
      </c>
      <c r="P154" s="13">
        <f t="shared" si="3"/>
        <v>0.43163946564659067</v>
      </c>
      <c r="Q154" s="13">
        <f t="shared" si="3"/>
        <v>1.5502125375801594</v>
      </c>
      <c r="R154" s="13">
        <f t="shared" si="3"/>
        <v>3.6678707457979747</v>
      </c>
      <c r="S154" s="13">
        <f t="shared" si="3"/>
        <v>44.655859656915531</v>
      </c>
      <c r="T154" s="13">
        <f t="shared" si="3"/>
        <v>5.6312073734288477</v>
      </c>
      <c r="U154" s="13">
        <f t="shared" si="3"/>
        <v>4.5045786274529327</v>
      </c>
      <c r="V154" s="13">
        <f t="shared" si="3"/>
        <v>27.725306450522559</v>
      </c>
      <c r="W154" s="13">
        <f t="shared" si="3"/>
        <v>20.140991306831442</v>
      </c>
      <c r="X154" s="13">
        <f t="shared" si="3"/>
        <v>3.5954888107963483</v>
      </c>
      <c r="Y154" s="13">
        <f t="shared" si="3"/>
        <v>5.8853565566726802</v>
      </c>
      <c r="Z154" s="13">
        <f t="shared" si="3"/>
        <v>2.5578573087904379</v>
      </c>
      <c r="AA154" s="13">
        <f t="shared" si="3"/>
        <v>2.0694681356978406</v>
      </c>
      <c r="AB154" s="13">
        <f t="shared" si="3"/>
        <v>14.108170811957306</v>
      </c>
      <c r="AC154" s="13">
        <f t="shared" si="3"/>
        <v>2.6303879311654685</v>
      </c>
      <c r="AD154" s="13">
        <f t="shared" si="3"/>
        <v>6.7168214638836137</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9.4738826977416792</v>
      </c>
      <c r="F157" s="141">
        <v>0.33664300456140844</v>
      </c>
      <c r="G157" s="141">
        <v>0.60639460738638207</v>
      </c>
      <c r="H157" s="141" t="s">
        <v>444</v>
      </c>
      <c r="I157" s="141">
        <v>0.12227245173666518</v>
      </c>
      <c r="J157" s="141">
        <v>0.12227245173666518</v>
      </c>
      <c r="K157" s="141">
        <v>0.12227245173666518</v>
      </c>
      <c r="L157" s="141">
        <v>5.869077683359928E-2</v>
      </c>
      <c r="M157" s="141">
        <v>2.832743568024342</v>
      </c>
      <c r="N157" s="141">
        <v>2.5468321904064829E-3</v>
      </c>
      <c r="O157" s="141">
        <v>1.9101241428048623E-4</v>
      </c>
      <c r="P157" s="141">
        <v>3.8202482856097239E-3</v>
      </c>
      <c r="Q157" s="141">
        <v>9.5506207140243096E-4</v>
      </c>
      <c r="R157" s="141">
        <v>6.367080476016208E-3</v>
      </c>
      <c r="S157" s="141">
        <v>7.0037885236178283E-3</v>
      </c>
      <c r="T157" s="141">
        <v>2.5468321904064832E-4</v>
      </c>
      <c r="U157" s="141">
        <v>3.5018942618089141E-3</v>
      </c>
      <c r="V157" s="141">
        <v>0.92322666902235007</v>
      </c>
      <c r="W157" s="141" t="s">
        <v>444</v>
      </c>
      <c r="X157" s="141" t="s">
        <v>444</v>
      </c>
      <c r="Y157" s="141" t="s">
        <v>444</v>
      </c>
      <c r="Z157" s="141" t="s">
        <v>444</v>
      </c>
      <c r="AA157" s="141" t="s">
        <v>444</v>
      </c>
      <c r="AB157" s="141" t="s">
        <v>444</v>
      </c>
      <c r="AC157" s="141" t="s">
        <v>444</v>
      </c>
      <c r="AD157" s="141" t="s">
        <v>444</v>
      </c>
      <c r="AE157" s="58"/>
      <c r="AF157" s="142">
        <v>31835.402380081036</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5.0452315113999988E-2</v>
      </c>
      <c r="F158" s="141">
        <v>2.3599044751999999E-3</v>
      </c>
      <c r="G158" s="141">
        <v>2.9978651199999997E-3</v>
      </c>
      <c r="H158" s="141" t="s">
        <v>444</v>
      </c>
      <c r="I158" s="141">
        <v>3.7625473200000002E-4</v>
      </c>
      <c r="J158" s="141">
        <v>3.7625473200000002E-4</v>
      </c>
      <c r="K158" s="141">
        <v>3.7625473200000002E-4</v>
      </c>
      <c r="L158" s="141">
        <v>1.8060227136000001E-4</v>
      </c>
      <c r="M158" s="141">
        <v>6.5124945470000001E-2</v>
      </c>
      <c r="N158" s="141">
        <v>1.261108587249843E-5</v>
      </c>
      <c r="O158" s="141">
        <v>9.4583144043738222E-7</v>
      </c>
      <c r="P158" s="141">
        <v>1.8916628808747642E-5</v>
      </c>
      <c r="Q158" s="141">
        <v>4.7291572021869105E-6</v>
      </c>
      <c r="R158" s="141">
        <v>3.1527714681246073E-5</v>
      </c>
      <c r="S158" s="141">
        <v>3.4680486149370685E-5</v>
      </c>
      <c r="T158" s="141">
        <v>1.261108587249843E-6</v>
      </c>
      <c r="U158" s="141">
        <v>1.7340243074685343E-5</v>
      </c>
      <c r="V158" s="141">
        <v>4.5715186287806804E-3</v>
      </c>
      <c r="W158" s="141" t="s">
        <v>444</v>
      </c>
      <c r="X158" s="141" t="s">
        <v>444</v>
      </c>
      <c r="Y158" s="141" t="s">
        <v>444</v>
      </c>
      <c r="Z158" s="141" t="s">
        <v>444</v>
      </c>
      <c r="AA158" s="141" t="s">
        <v>444</v>
      </c>
      <c r="AB158" s="141" t="s">
        <v>444</v>
      </c>
      <c r="AC158" s="141" t="s">
        <v>444</v>
      </c>
      <c r="AD158" s="141" t="s">
        <v>444</v>
      </c>
      <c r="AE158" s="58"/>
      <c r="AF158" s="143">
        <v>157.63857340623036</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7.9078087339420851</v>
      </c>
      <c r="F159" s="141">
        <v>0.27022706448662231</v>
      </c>
      <c r="G159" s="141">
        <v>0.44275239635455843</v>
      </c>
      <c r="H159" s="141" t="s">
        <v>444</v>
      </c>
      <c r="I159" s="141">
        <v>0.12400278378827649</v>
      </c>
      <c r="J159" s="141">
        <v>0.14578726825640051</v>
      </c>
      <c r="K159" s="141">
        <v>0.14578726825640051</v>
      </c>
      <c r="L159" s="141">
        <v>4.519405315948416E-2</v>
      </c>
      <c r="M159" s="141">
        <v>0.59301501646451682</v>
      </c>
      <c r="N159" s="141">
        <v>2.0675835596945427E-2</v>
      </c>
      <c r="O159" s="141">
        <v>1.6566510708355818E-3</v>
      </c>
      <c r="P159" s="141">
        <v>4.5396390505481766E-3</v>
      </c>
      <c r="Q159" s="141">
        <v>1.3081316712720857E-2</v>
      </c>
      <c r="R159" s="141">
        <v>1.4953124864535724E-2</v>
      </c>
      <c r="S159" s="141">
        <v>0.14029878866855944</v>
      </c>
      <c r="T159" s="141">
        <v>0.48840072855248473</v>
      </c>
      <c r="U159" s="141">
        <v>1.6674089248845461E-2</v>
      </c>
      <c r="V159" s="141">
        <v>0.18588870364151278</v>
      </c>
      <c r="W159" s="141">
        <v>2.3795613271145051E-2</v>
      </c>
      <c r="X159" s="141">
        <v>3.4208806821608062E-4</v>
      </c>
      <c r="Y159" s="141">
        <v>1.7642296113252239E-3</v>
      </c>
      <c r="Z159" s="141">
        <v>1.6566510708355818E-3</v>
      </c>
      <c r="AA159" s="141">
        <v>2.409700854263077E-4</v>
      </c>
      <c r="AB159" s="141">
        <v>4.0039388358031943E-3</v>
      </c>
      <c r="AC159" s="141" t="s">
        <v>444</v>
      </c>
      <c r="AD159" s="141">
        <v>1.1609653969363535E-2</v>
      </c>
      <c r="AE159" s="58"/>
      <c r="AF159" s="143">
        <v>6686.4681796327413</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5.4900924309549806E-2</v>
      </c>
      <c r="X163" s="22">
        <v>0.39528665502875865</v>
      </c>
      <c r="Y163" s="22">
        <v>0.25803434425488408</v>
      </c>
      <c r="Z163" s="22">
        <v>0.12627212591196457</v>
      </c>
      <c r="AA163" s="22">
        <v>0.14823249563578447</v>
      </c>
      <c r="AB163" s="22">
        <v>0.92782562083139175</v>
      </c>
      <c r="AC163" s="22" t="s">
        <v>444</v>
      </c>
      <c r="AD163" s="22">
        <v>1.5921268049769444E-2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EDC5-8D7D-4498-BFDF-F38E2558C814}">
  <sheetPr codeName="Sheet29"/>
  <dimension ref="A1:AL170"/>
  <sheetViews>
    <sheetView zoomScale="75" zoomScaleNormal="75" workbookViewId="0">
      <pane xSplit="4" ySplit="13" topLeftCell="E146"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2017</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8.1190498312768575</v>
      </c>
      <c r="F14" s="138">
        <v>0.30128019407115592</v>
      </c>
      <c r="G14" s="138">
        <v>3.9841765990241744</v>
      </c>
      <c r="H14" s="138" t="s">
        <v>444</v>
      </c>
      <c r="I14" s="138">
        <v>0.36335473054154338</v>
      </c>
      <c r="J14" s="138">
        <v>0.55896334696535077</v>
      </c>
      <c r="K14" s="138">
        <v>0.6762786551645058</v>
      </c>
      <c r="L14" s="138">
        <v>5.6560374040646091E-3</v>
      </c>
      <c r="M14" s="138">
        <v>15.309965932581338</v>
      </c>
      <c r="N14" s="138">
        <v>0.67302547962122761</v>
      </c>
      <c r="O14" s="138">
        <v>7.8994464889332774E-2</v>
      </c>
      <c r="P14" s="138">
        <v>0.13917378674320191</v>
      </c>
      <c r="Q14" s="138">
        <v>0.59725924103124373</v>
      </c>
      <c r="R14" s="138">
        <v>0.38909818000285773</v>
      </c>
      <c r="S14" s="138">
        <v>0.38928442189042978</v>
      </c>
      <c r="T14" s="138">
        <v>0.7068010210496154</v>
      </c>
      <c r="U14" s="138">
        <v>1.7569029973590258</v>
      </c>
      <c r="V14" s="138">
        <v>1.5966945837889064</v>
      </c>
      <c r="W14" s="138">
        <v>0.69940667320665595</v>
      </c>
      <c r="X14" s="138">
        <v>3.9083089279225132E-3</v>
      </c>
      <c r="Y14" s="138">
        <v>2.1281203488422683E-3</v>
      </c>
      <c r="Z14" s="138">
        <v>1.7200955495953706E-3</v>
      </c>
      <c r="AA14" s="138">
        <v>2.2759239684702609E-4</v>
      </c>
      <c r="AB14" s="138">
        <v>7.9841172232071773E-3</v>
      </c>
      <c r="AC14" s="138">
        <v>0.4224174918706291</v>
      </c>
      <c r="AD14" s="138">
        <v>1.2226693190251679E-2</v>
      </c>
      <c r="AE14" s="55"/>
      <c r="AF14" s="147">
        <v>1380.0508648443183</v>
      </c>
      <c r="AG14" s="147">
        <v>56458.783218670069</v>
      </c>
      <c r="AH14" s="147">
        <v>91317.981378978046</v>
      </c>
      <c r="AI14" s="147">
        <v>3438.9791736587867</v>
      </c>
      <c r="AJ14" s="147">
        <v>2360.9755381217192</v>
      </c>
      <c r="AK14" s="147" t="s">
        <v>428</v>
      </c>
      <c r="AL14" s="45" t="s">
        <v>49</v>
      </c>
    </row>
    <row r="15" spans="1:38" s="1" customFormat="1" ht="26.25" customHeight="1" thickBot="1" x14ac:dyDescent="0.3">
      <c r="A15" s="65" t="s">
        <v>53</v>
      </c>
      <c r="B15" s="65" t="s">
        <v>54</v>
      </c>
      <c r="C15" s="66" t="s">
        <v>55</v>
      </c>
      <c r="D15" s="67"/>
      <c r="E15" s="138">
        <v>0.26127200000000006</v>
      </c>
      <c r="F15" s="138">
        <v>1.4800408262362709E-2</v>
      </c>
      <c r="G15" s="138">
        <v>3.131461E-2</v>
      </c>
      <c r="H15" s="138" t="s">
        <v>444</v>
      </c>
      <c r="I15" s="138">
        <v>3.728012293787547E-3</v>
      </c>
      <c r="J15" s="138">
        <v>3.8875192510056116E-3</v>
      </c>
      <c r="K15" s="138">
        <v>4.1008976743691665E-3</v>
      </c>
      <c r="L15" s="138">
        <v>6.4535449783772677E-4</v>
      </c>
      <c r="M15" s="138">
        <v>1.139337E-2</v>
      </c>
      <c r="N15" s="138">
        <v>6.4403907997617471E-3</v>
      </c>
      <c r="O15" s="138">
        <v>8.4821163722261835E-3</v>
      </c>
      <c r="P15" s="138">
        <v>1.7038700517372661E-3</v>
      </c>
      <c r="Q15" s="138">
        <v>1.6946259848932591E-3</v>
      </c>
      <c r="R15" s="138">
        <v>2.5727075390120306E-2</v>
      </c>
      <c r="S15" s="138">
        <v>1.2786553167581864E-2</v>
      </c>
      <c r="T15" s="138">
        <v>2.8332362806123095E-2</v>
      </c>
      <c r="U15" s="138">
        <v>6.446236957814714E-3</v>
      </c>
      <c r="V15" s="138">
        <v>6.5266019553229401E-2</v>
      </c>
      <c r="W15" s="138">
        <v>0</v>
      </c>
      <c r="X15" s="138">
        <v>2.5636074257431601E-6</v>
      </c>
      <c r="Y15" s="138">
        <v>4.3684790214457433E-6</v>
      </c>
      <c r="Z15" s="138">
        <v>2.4179914583616353E-6</v>
      </c>
      <c r="AA15" s="138">
        <v>2.4179914583616353E-6</v>
      </c>
      <c r="AB15" s="138">
        <v>1.1768069363912173E-5</v>
      </c>
      <c r="AC15" s="138" t="s">
        <v>428</v>
      </c>
      <c r="AD15" s="138">
        <v>0</v>
      </c>
      <c r="AE15" s="55"/>
      <c r="AF15" s="147">
        <v>3898.0312410194447</v>
      </c>
      <c r="AG15" s="147" t="s">
        <v>430</v>
      </c>
      <c r="AH15" s="147">
        <v>1887.8266314021791</v>
      </c>
      <c r="AI15" s="147" t="s">
        <v>430</v>
      </c>
      <c r="AJ15" s="147" t="s">
        <v>430</v>
      </c>
      <c r="AK15" s="147" t="s">
        <v>428</v>
      </c>
      <c r="AL15" s="45" t="s">
        <v>49</v>
      </c>
    </row>
    <row r="16" spans="1:38" s="1" customFormat="1" ht="26.25" customHeight="1" thickBot="1" x14ac:dyDescent="0.3">
      <c r="A16" s="65" t="s">
        <v>53</v>
      </c>
      <c r="B16" s="65" t="s">
        <v>56</v>
      </c>
      <c r="C16" s="66" t="s">
        <v>57</v>
      </c>
      <c r="D16" s="67"/>
      <c r="E16" s="138">
        <v>0.11073022491869514</v>
      </c>
      <c r="F16" s="138">
        <v>2.0993908704760073E-3</v>
      </c>
      <c r="G16" s="138">
        <v>0.11124607376208974</v>
      </c>
      <c r="H16" s="138" t="s">
        <v>444</v>
      </c>
      <c r="I16" s="138">
        <v>4.763685565715696E-2</v>
      </c>
      <c r="J16" s="138">
        <v>6.8312370300903313E-2</v>
      </c>
      <c r="K16" s="138">
        <v>7.0997793705630571E-2</v>
      </c>
      <c r="L16" s="138">
        <v>8.0354448408500006E-4</v>
      </c>
      <c r="M16" s="138">
        <v>0.76335768817912542</v>
      </c>
      <c r="N16" s="138">
        <v>2.4464654973592431E-2</v>
      </c>
      <c r="O16" s="138">
        <v>1.3880810928403198E-3</v>
      </c>
      <c r="P16" s="138">
        <v>2.5942919582000998E-2</v>
      </c>
      <c r="Q16" s="138">
        <v>9.5269804154396991E-3</v>
      </c>
      <c r="R16" s="138">
        <v>5.1225489676023899E-3</v>
      </c>
      <c r="S16" s="138">
        <v>2.1726784683457501E-2</v>
      </c>
      <c r="T16" s="138">
        <v>8.4306708621860391E-3</v>
      </c>
      <c r="U16" s="138">
        <v>2.5076692895268302E-3</v>
      </c>
      <c r="V16" s="138">
        <v>3.98978743027842E-2</v>
      </c>
      <c r="W16" s="138">
        <v>2.2574527697395701E-2</v>
      </c>
      <c r="X16" s="138">
        <v>2.79516562732683E-7</v>
      </c>
      <c r="Y16" s="138">
        <v>2.295649336443381E-7</v>
      </c>
      <c r="Z16" s="138">
        <v>2.65880700881127E-8</v>
      </c>
      <c r="AA16" s="138">
        <v>3.9991661882632703E-8</v>
      </c>
      <c r="AB16" s="138">
        <v>5.7566122834776654E-7</v>
      </c>
      <c r="AC16" s="138">
        <v>3.3289049639999999E-9</v>
      </c>
      <c r="AD16" s="138">
        <v>1.9670802060000003E-9</v>
      </c>
      <c r="AE16" s="55"/>
      <c r="AF16" s="147">
        <v>2.3742585309999997</v>
      </c>
      <c r="AG16" s="147">
        <v>864.71354811269998</v>
      </c>
      <c r="AH16" s="147">
        <v>540.65427684040276</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1.3724244766573129E-6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1.1354346661713581</v>
      </c>
      <c r="F18" s="138">
        <v>0.56610174362071486</v>
      </c>
      <c r="G18" s="138">
        <v>1.4020032490798813E-2</v>
      </c>
      <c r="H18" s="138" t="s">
        <v>444</v>
      </c>
      <c r="I18" s="138">
        <v>2.1679567296012572E-2</v>
      </c>
      <c r="J18" s="138">
        <v>2.2421179802085609E-2</v>
      </c>
      <c r="K18" s="138">
        <v>2.3306893514290942E-2</v>
      </c>
      <c r="L18" s="138">
        <v>2.1255128879466003E-3</v>
      </c>
      <c r="M18" s="138">
        <v>0.71869827435685174</v>
      </c>
      <c r="N18" s="138">
        <v>2.4910978813476835E-3</v>
      </c>
      <c r="O18" s="138">
        <v>4.5984368048427407E-5</v>
      </c>
      <c r="P18" s="138">
        <v>1.3277822465064391E-2</v>
      </c>
      <c r="Q18" s="138">
        <v>1.6053586490714656E-4</v>
      </c>
      <c r="R18" s="138">
        <v>1.8892003724378477E-3</v>
      </c>
      <c r="S18" s="138">
        <v>1.0732193513577615E-3</v>
      </c>
      <c r="T18" s="138">
        <v>3.8059675802328975E-2</v>
      </c>
      <c r="U18" s="138">
        <v>2.2298139354795379E-5</v>
      </c>
      <c r="V18" s="138">
        <v>1.4640739773712338E-3</v>
      </c>
      <c r="W18" s="138">
        <v>4.3035814330634416E-4</v>
      </c>
      <c r="X18" s="138">
        <v>3.2855804100875245E-4</v>
      </c>
      <c r="Y18" s="138">
        <v>2.2602741795680207E-3</v>
      </c>
      <c r="Z18" s="138">
        <v>2.7507654956456223E-4</v>
      </c>
      <c r="AA18" s="138">
        <v>2.4003545242732438E-4</v>
      </c>
      <c r="AB18" s="138">
        <v>3.1039442225686597E-3</v>
      </c>
      <c r="AC18" s="138" t="s">
        <v>430</v>
      </c>
      <c r="AD18" s="138" t="s">
        <v>430</v>
      </c>
      <c r="AE18" s="55"/>
      <c r="AF18" s="147">
        <v>243.99305297759102</v>
      </c>
      <c r="AG18" s="147">
        <v>1.110867126924846</v>
      </c>
      <c r="AH18" s="147">
        <v>24447.541592451274</v>
      </c>
      <c r="AI18" s="147" t="s">
        <v>430</v>
      </c>
      <c r="AJ18" s="147" t="s">
        <v>430</v>
      </c>
      <c r="AK18" s="147" t="s">
        <v>428</v>
      </c>
      <c r="AL18" s="45" t="s">
        <v>49</v>
      </c>
    </row>
    <row r="19" spans="1:38" s="2" customFormat="1" ht="26.25" customHeight="1" thickBot="1" x14ac:dyDescent="0.3">
      <c r="A19" s="65" t="s">
        <v>53</v>
      </c>
      <c r="B19" s="65" t="s">
        <v>62</v>
      </c>
      <c r="C19" s="66" t="s">
        <v>63</v>
      </c>
      <c r="D19" s="67"/>
      <c r="E19" s="138">
        <v>0.47008536993314398</v>
      </c>
      <c r="F19" s="138">
        <v>0.13096177863704073</v>
      </c>
      <c r="G19" s="138">
        <v>0.46811747481639077</v>
      </c>
      <c r="H19" s="138" t="s">
        <v>444</v>
      </c>
      <c r="I19" s="138">
        <v>1.611020485902423E-2</v>
      </c>
      <c r="J19" s="138">
        <v>1.9710102547578753E-2</v>
      </c>
      <c r="K19" s="138">
        <v>2.4028307702415482E-2</v>
      </c>
      <c r="L19" s="138">
        <v>2.9980511277833142E-3</v>
      </c>
      <c r="M19" s="138">
        <v>0.18518559539177773</v>
      </c>
      <c r="N19" s="138">
        <v>1.1625138195135824E-2</v>
      </c>
      <c r="O19" s="138">
        <v>2.2138992616866658E-4</v>
      </c>
      <c r="P19" s="138">
        <v>2.9803796015674174E-3</v>
      </c>
      <c r="Q19" s="138">
        <v>1.2589077091908992E-3</v>
      </c>
      <c r="R19" s="138">
        <v>9.2814751202923897E-3</v>
      </c>
      <c r="S19" s="138">
        <v>5.1998373202403209E-3</v>
      </c>
      <c r="T19" s="138">
        <v>0.18706440606910388</v>
      </c>
      <c r="U19" s="138">
        <v>3.8472765969566481E-4</v>
      </c>
      <c r="V19" s="138">
        <v>9.7686127403394385E-3</v>
      </c>
      <c r="W19" s="138">
        <v>1.0961863212235762E-3</v>
      </c>
      <c r="X19" s="138">
        <v>1.3864771126296872E-3</v>
      </c>
      <c r="Y19" s="138">
        <v>1.0813729665288799E-2</v>
      </c>
      <c r="Z19" s="138">
        <v>1.2330472020792114E-3</v>
      </c>
      <c r="AA19" s="138">
        <v>1.0869216035594115E-3</v>
      </c>
      <c r="AB19" s="138">
        <v>1.452017558355711E-2</v>
      </c>
      <c r="AC19" s="138" t="s">
        <v>430</v>
      </c>
      <c r="AD19" s="138" t="s">
        <v>430</v>
      </c>
      <c r="AE19" s="55"/>
      <c r="AF19" s="147">
        <v>845.71740553623715</v>
      </c>
      <c r="AG19" s="147">
        <v>0.44001879702867286</v>
      </c>
      <c r="AH19" s="147">
        <v>5253.0713996053228</v>
      </c>
      <c r="AI19" s="147" t="s">
        <v>430</v>
      </c>
      <c r="AJ19" s="147" t="s">
        <v>430</v>
      </c>
      <c r="AK19" s="147" t="s">
        <v>428</v>
      </c>
      <c r="AL19" s="45" t="s">
        <v>49</v>
      </c>
    </row>
    <row r="20" spans="1:38" s="2" customFormat="1" ht="26.25" customHeight="1" thickBot="1" x14ac:dyDescent="0.3">
      <c r="A20" s="65" t="s">
        <v>53</v>
      </c>
      <c r="B20" s="65" t="s">
        <v>64</v>
      </c>
      <c r="C20" s="66" t="s">
        <v>65</v>
      </c>
      <c r="D20" s="67"/>
      <c r="E20" s="138">
        <v>3.796102649345607E-2</v>
      </c>
      <c r="F20" s="138">
        <v>1.0970829227903257E-2</v>
      </c>
      <c r="G20" s="138">
        <v>1.5724792070874582E-3</v>
      </c>
      <c r="H20" s="138" t="s">
        <v>444</v>
      </c>
      <c r="I20" s="138">
        <v>1.0666176471807072E-3</v>
      </c>
      <c r="J20" s="138">
        <v>1.2708366979662031E-3</v>
      </c>
      <c r="K20" s="138">
        <v>1.5141726654660332E-3</v>
      </c>
      <c r="L20" s="138">
        <v>3.8726406163345117E-4</v>
      </c>
      <c r="M20" s="138">
        <v>1.5301350555641385E-2</v>
      </c>
      <c r="N20" s="138">
        <v>7.0634483457973857E-4</v>
      </c>
      <c r="O20" s="138">
        <v>1.3237796502200843E-5</v>
      </c>
      <c r="P20" s="138">
        <v>2.5482386843936398E-4</v>
      </c>
      <c r="Q20" s="138">
        <v>8.7627140027069373E-5</v>
      </c>
      <c r="R20" s="138">
        <v>5.2441722000748999E-4</v>
      </c>
      <c r="S20" s="138">
        <v>2.973289886354248E-4</v>
      </c>
      <c r="T20" s="138">
        <v>1.0418569734786071E-2</v>
      </c>
      <c r="U20" s="138">
        <v>3.1375041641427133E-5</v>
      </c>
      <c r="V20" s="138">
        <v>7.4531550359346421E-4</v>
      </c>
      <c r="W20" s="138">
        <v>1.48288596695077E-4</v>
      </c>
      <c r="X20" s="138">
        <v>9.672631194889656E-5</v>
      </c>
      <c r="Y20" s="138">
        <v>6.2715396836285733E-4</v>
      </c>
      <c r="Z20" s="138">
        <v>7.8814235335139527E-5</v>
      </c>
      <c r="AA20" s="138">
        <v>6.8445956392408492E-5</v>
      </c>
      <c r="AB20" s="138">
        <v>8.7114047203930203E-4</v>
      </c>
      <c r="AC20" s="138" t="s">
        <v>430</v>
      </c>
      <c r="AD20" s="138" t="s">
        <v>430</v>
      </c>
      <c r="AE20" s="55"/>
      <c r="AF20" s="147">
        <v>57.794851682693192</v>
      </c>
      <c r="AG20" s="147">
        <v>0.45444564283289163</v>
      </c>
      <c r="AH20" s="147">
        <v>440.06645087468485</v>
      </c>
      <c r="AI20" s="147" t="s">
        <v>430</v>
      </c>
      <c r="AJ20" s="147" t="s">
        <v>430</v>
      </c>
      <c r="AK20" s="147" t="s">
        <v>428</v>
      </c>
      <c r="AL20" s="45" t="s">
        <v>49</v>
      </c>
    </row>
    <row r="21" spans="1:38" s="2" customFormat="1" ht="26.25" customHeight="1" thickBot="1" x14ac:dyDescent="0.3">
      <c r="A21" s="65" t="s">
        <v>53</v>
      </c>
      <c r="B21" s="65" t="s">
        <v>66</v>
      </c>
      <c r="C21" s="66" t="s">
        <v>67</v>
      </c>
      <c r="D21" s="67"/>
      <c r="E21" s="138">
        <v>1.5353914367587096</v>
      </c>
      <c r="F21" s="138">
        <v>0.78457424626799732</v>
      </c>
      <c r="G21" s="138">
        <v>1.2308577099139952</v>
      </c>
      <c r="H21" s="138">
        <v>1.3503496900464864E-3</v>
      </c>
      <c r="I21" s="138">
        <v>0.29442067171633551</v>
      </c>
      <c r="J21" s="138">
        <v>0.31358017202407157</v>
      </c>
      <c r="K21" s="138">
        <v>0.33684909404392077</v>
      </c>
      <c r="L21" s="138">
        <v>6.5615269183321612E-2</v>
      </c>
      <c r="M21" s="138">
        <v>2.0102551882394377</v>
      </c>
      <c r="N21" s="138">
        <v>0.17522071869897948</v>
      </c>
      <c r="O21" s="138">
        <v>1.6711355001363396E-2</v>
      </c>
      <c r="P21" s="138">
        <v>1.6115781071134757E-2</v>
      </c>
      <c r="Q21" s="138">
        <v>6.8220357453291193E-3</v>
      </c>
      <c r="R21" s="138">
        <v>5.7166316113644242E-2</v>
      </c>
      <c r="S21" s="138">
        <v>3.3227172468483862E-2</v>
      </c>
      <c r="T21" s="138">
        <v>0.39791890550876968</v>
      </c>
      <c r="U21" s="138">
        <v>3.2172281988453121E-3</v>
      </c>
      <c r="V21" s="138">
        <v>0.77972470440612152</v>
      </c>
      <c r="W21" s="138">
        <v>0.20715845322856785</v>
      </c>
      <c r="X21" s="138">
        <v>4.6079293834242377E-2</v>
      </c>
      <c r="Y21" s="138">
        <v>7.8820902725654812E-2</v>
      </c>
      <c r="Z21" s="138">
        <v>2.500478933031295E-2</v>
      </c>
      <c r="AA21" s="138">
        <v>1.9252381635177816E-2</v>
      </c>
      <c r="AB21" s="138">
        <v>0.16915736752538796</v>
      </c>
      <c r="AC21" s="138">
        <v>1.6451208586649364E-3</v>
      </c>
      <c r="AD21" s="138">
        <v>0.15359260420238255</v>
      </c>
      <c r="AE21" s="55"/>
      <c r="AF21" s="147">
        <v>2800.321073018933</v>
      </c>
      <c r="AG21" s="147">
        <v>933.80766786815332</v>
      </c>
      <c r="AH21" s="147">
        <v>13862.767241606298</v>
      </c>
      <c r="AI21" s="147">
        <v>1125.2914083720721</v>
      </c>
      <c r="AJ21" s="147" t="s">
        <v>430</v>
      </c>
      <c r="AK21" s="147" t="s">
        <v>428</v>
      </c>
      <c r="AL21" s="45" t="s">
        <v>49</v>
      </c>
    </row>
    <row r="22" spans="1:38" s="2" customFormat="1" ht="26.25" customHeight="1" thickBot="1" x14ac:dyDescent="0.3">
      <c r="A22" s="65" t="s">
        <v>53</v>
      </c>
      <c r="B22" s="69" t="s">
        <v>68</v>
      </c>
      <c r="C22" s="66" t="s">
        <v>69</v>
      </c>
      <c r="D22" s="67"/>
      <c r="E22" s="138">
        <v>5.5252885479059524</v>
      </c>
      <c r="F22" s="138">
        <v>0.91846838739803982</v>
      </c>
      <c r="G22" s="138">
        <v>1.2625558010923166</v>
      </c>
      <c r="H22" s="138">
        <v>2.1330709509810373E-3</v>
      </c>
      <c r="I22" s="138">
        <v>0.71167976577311631</v>
      </c>
      <c r="J22" s="138">
        <v>0.77697421529396116</v>
      </c>
      <c r="K22" s="138">
        <v>0.84855665418084836</v>
      </c>
      <c r="L22" s="138">
        <v>0.14774724685513185</v>
      </c>
      <c r="M22" s="138">
        <v>4.4231166112867522</v>
      </c>
      <c r="N22" s="138">
        <v>9.5408071970247532E-2</v>
      </c>
      <c r="O22" s="138">
        <v>7.3999484903390393E-3</v>
      </c>
      <c r="P22" s="138">
        <v>0.10338594814019453</v>
      </c>
      <c r="Q22" s="138">
        <v>9.149605260209967E-2</v>
      </c>
      <c r="R22" s="138">
        <v>0.15814796259533428</v>
      </c>
      <c r="S22" s="138">
        <v>0.23191182474318175</v>
      </c>
      <c r="T22" s="138">
        <v>0.49327171746042575</v>
      </c>
      <c r="U22" s="138">
        <v>8.5495574969809737E-2</v>
      </c>
      <c r="V22" s="138">
        <v>1.5032848581857943</v>
      </c>
      <c r="W22" s="138">
        <v>0.12908686584013179</v>
      </c>
      <c r="X22" s="138">
        <v>1.9429479030047346E-2</v>
      </c>
      <c r="Y22" s="138">
        <v>4.1459294356486841E-2</v>
      </c>
      <c r="Z22" s="138">
        <v>1.1151345720386497E-2</v>
      </c>
      <c r="AA22" s="138">
        <v>8.8633398623799067E-3</v>
      </c>
      <c r="AB22" s="138">
        <v>8.0903458969300582E-2</v>
      </c>
      <c r="AC22" s="138">
        <v>1.5618140973162619E-2</v>
      </c>
      <c r="AD22" s="138">
        <v>0.40749292467578324</v>
      </c>
      <c r="AE22" s="55"/>
      <c r="AF22" s="147">
        <v>5984.23314495882</v>
      </c>
      <c r="AG22" s="147">
        <v>3372.2635699753387</v>
      </c>
      <c r="AH22" s="147">
        <v>1091.1270582745422</v>
      </c>
      <c r="AI22" s="147">
        <v>77.279345072926532</v>
      </c>
      <c r="AJ22" s="147">
        <v>2380.2341610415642</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0.18081953169541248</v>
      </c>
      <c r="X23" s="138">
        <v>2.2801449857054533E-2</v>
      </c>
      <c r="Y23" s="138">
        <v>6.780020468011673E-2</v>
      </c>
      <c r="Z23" s="138">
        <v>1.3372050285556648E-2</v>
      </c>
      <c r="AA23" s="138">
        <v>6.6550015605039581E-3</v>
      </c>
      <c r="AB23" s="138">
        <v>0.11062870638323186</v>
      </c>
      <c r="AC23" s="138">
        <v>8.8185753759420313E-3</v>
      </c>
      <c r="AD23" s="138">
        <v>8.2031385912529969E-4</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1.10793209748643</v>
      </c>
      <c r="F24" s="138">
        <v>0.7150239788784174</v>
      </c>
      <c r="G24" s="138">
        <v>0.22743798139051766</v>
      </c>
      <c r="H24" s="138">
        <v>0.12314938288047855</v>
      </c>
      <c r="I24" s="138">
        <v>0.41568330200843961</v>
      </c>
      <c r="J24" s="138">
        <v>0.43739712832599309</v>
      </c>
      <c r="K24" s="138">
        <v>0.4720501173224545</v>
      </c>
      <c r="L24" s="138">
        <v>0.11170318871578246</v>
      </c>
      <c r="M24" s="138">
        <v>2.246674277397295</v>
      </c>
      <c r="N24" s="138">
        <v>0.17850359465537405</v>
      </c>
      <c r="O24" s="138">
        <v>6.6246043346496711E-2</v>
      </c>
      <c r="P24" s="138">
        <v>5.9361078530798476E-3</v>
      </c>
      <c r="Q24" s="138">
        <v>4.118751069354225E-3</v>
      </c>
      <c r="R24" s="138">
        <v>0.14949176319731688</v>
      </c>
      <c r="S24" s="138">
        <v>4.9178728152370045E-2</v>
      </c>
      <c r="T24" s="138">
        <v>0.69224254966141918</v>
      </c>
      <c r="U24" s="138">
        <v>3.0899894952958946E-3</v>
      </c>
      <c r="V24" s="138">
        <v>2.6032215511139252</v>
      </c>
      <c r="W24" s="138" t="s">
        <v>429</v>
      </c>
      <c r="X24" s="138" t="s">
        <v>429</v>
      </c>
      <c r="Y24" s="138" t="s">
        <v>429</v>
      </c>
      <c r="Z24" s="138" t="s">
        <v>429</v>
      </c>
      <c r="AA24" s="138" t="s">
        <v>429</v>
      </c>
      <c r="AB24" s="138" t="s">
        <v>429</v>
      </c>
      <c r="AC24" s="138" t="s">
        <v>428</v>
      </c>
      <c r="AD24" s="138" t="s">
        <v>428</v>
      </c>
      <c r="AE24" s="55"/>
      <c r="AF24" s="147">
        <v>3341.0756934481929</v>
      </c>
      <c r="AG24" s="147">
        <v>4.0683705167896962</v>
      </c>
      <c r="AH24" s="147">
        <v>4508.839851462154</v>
      </c>
      <c r="AI24" s="147">
        <v>5034.3870881574421</v>
      </c>
      <c r="AJ24" s="147" t="s">
        <v>430</v>
      </c>
      <c r="AK24" s="147" t="s">
        <v>428</v>
      </c>
      <c r="AL24" s="45" t="s">
        <v>49</v>
      </c>
    </row>
    <row r="25" spans="1:38" s="2" customFormat="1" ht="26.25" customHeight="1" thickBot="1" x14ac:dyDescent="0.3">
      <c r="A25" s="65" t="s">
        <v>73</v>
      </c>
      <c r="B25" s="69" t="s">
        <v>74</v>
      </c>
      <c r="C25" s="71" t="s">
        <v>75</v>
      </c>
      <c r="D25" s="67"/>
      <c r="E25" s="138">
        <v>1.345547009061</v>
      </c>
      <c r="F25" s="138">
        <v>0.15519049382614999</v>
      </c>
      <c r="G25" s="138">
        <v>8.7577001754999995E-2</v>
      </c>
      <c r="H25" s="138" t="s">
        <v>444</v>
      </c>
      <c r="I25" s="138">
        <v>1.0796730236E-2</v>
      </c>
      <c r="J25" s="138">
        <v>1.0796730236E-2</v>
      </c>
      <c r="K25" s="138">
        <v>1.0796730236E-2</v>
      </c>
      <c r="L25" s="138">
        <v>5.1824305132800001E-3</v>
      </c>
      <c r="M25" s="138">
        <v>1.2296954989359998</v>
      </c>
      <c r="N25" s="138">
        <v>3.6781977934257574E-4</v>
      </c>
      <c r="O25" s="138">
        <v>2.7586483450693178E-5</v>
      </c>
      <c r="P25" s="138">
        <v>5.5172966901386356E-4</v>
      </c>
      <c r="Q25" s="138">
        <v>1.3793241725346589E-4</v>
      </c>
      <c r="R25" s="138">
        <v>9.1954944835643941E-4</v>
      </c>
      <c r="S25" s="138">
        <v>1.0115043931920832E-3</v>
      </c>
      <c r="T25" s="138">
        <v>3.6781977934257573E-5</v>
      </c>
      <c r="U25" s="138">
        <v>5.0575219659604158E-4</v>
      </c>
      <c r="V25" s="138">
        <v>0.1333346700116837</v>
      </c>
      <c r="W25" s="138" t="s">
        <v>444</v>
      </c>
      <c r="X25" s="138" t="s">
        <v>444</v>
      </c>
      <c r="Y25" s="138" t="s">
        <v>444</v>
      </c>
      <c r="Z25" s="138" t="s">
        <v>444</v>
      </c>
      <c r="AA25" s="138" t="s">
        <v>444</v>
      </c>
      <c r="AB25" s="138" t="s">
        <v>444</v>
      </c>
      <c r="AC25" s="138" t="s">
        <v>428</v>
      </c>
      <c r="AD25" s="138" t="s">
        <v>428</v>
      </c>
      <c r="AE25" s="55"/>
      <c r="AF25" s="147">
        <v>4597.7472417821964</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2.0667713689999999E-2</v>
      </c>
      <c r="F26" s="138">
        <v>2.8574954613000006E-3</v>
      </c>
      <c r="G26" s="138">
        <v>1.4632475909999998E-3</v>
      </c>
      <c r="H26" s="138" t="s">
        <v>444</v>
      </c>
      <c r="I26" s="138">
        <v>1.3025647100000002E-4</v>
      </c>
      <c r="J26" s="138">
        <v>1.3025647100000002E-4</v>
      </c>
      <c r="K26" s="138">
        <v>1.3025647100000002E-4</v>
      </c>
      <c r="L26" s="138">
        <v>6.2523106080000006E-5</v>
      </c>
      <c r="M26" s="138">
        <v>2.6924768596000001E-2</v>
      </c>
      <c r="N26" s="138">
        <v>0.53040136390914916</v>
      </c>
      <c r="O26" s="138">
        <v>1.8912093695145433E-6</v>
      </c>
      <c r="P26" s="138">
        <v>1.5450483686587164E-5</v>
      </c>
      <c r="Q26" s="138">
        <v>2.5223431438690129E-6</v>
      </c>
      <c r="R26" s="138">
        <v>1.9889324662830459E-5</v>
      </c>
      <c r="S26" s="138">
        <v>2.0141257129113505E-5</v>
      </c>
      <c r="T26" s="138">
        <v>2.2595137272539592E-6</v>
      </c>
      <c r="U26" s="138">
        <v>8.605258194186383E-6</v>
      </c>
      <c r="V26" s="138">
        <v>2.254557631665972E-3</v>
      </c>
      <c r="W26" s="138" t="s">
        <v>444</v>
      </c>
      <c r="X26" s="138" t="s">
        <v>444</v>
      </c>
      <c r="Y26" s="138" t="s">
        <v>444</v>
      </c>
      <c r="Z26" s="138" t="s">
        <v>444</v>
      </c>
      <c r="AA26" s="138" t="s">
        <v>444</v>
      </c>
      <c r="AB26" s="138" t="s">
        <v>444</v>
      </c>
      <c r="AC26" s="138" t="s">
        <v>428</v>
      </c>
      <c r="AD26" s="138" t="s">
        <v>428</v>
      </c>
      <c r="AE26" s="55"/>
      <c r="AF26" s="147">
        <v>76.929956647485625</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13.34079207981029</v>
      </c>
      <c r="F27" s="138">
        <v>3.4020030031120783</v>
      </c>
      <c r="G27" s="138">
        <v>2.5134904773889563E-2</v>
      </c>
      <c r="H27" s="138">
        <v>0.60240655446975599</v>
      </c>
      <c r="I27" s="138">
        <v>0.25144621619141583</v>
      </c>
      <c r="J27" s="138">
        <v>0.25144621619141616</v>
      </c>
      <c r="K27" s="138">
        <v>0.25144621619141594</v>
      </c>
      <c r="L27" s="138">
        <v>0.20340501836113656</v>
      </c>
      <c r="M27" s="138">
        <v>30.909801363388151</v>
      </c>
      <c r="N27" s="138">
        <v>2.0060271459834619E-3</v>
      </c>
      <c r="O27" s="138">
        <v>2.3904279287447695E-4</v>
      </c>
      <c r="P27" s="138">
        <v>1.4306887109293174E-2</v>
      </c>
      <c r="Q27" s="138">
        <v>3.8983239426574283E-4</v>
      </c>
      <c r="R27" s="138">
        <v>1.6191140747811642E-2</v>
      </c>
      <c r="S27" s="138">
        <v>1.1100544346262758E-2</v>
      </c>
      <c r="T27" s="138">
        <v>2.2799690437460703E-3</v>
      </c>
      <c r="U27" s="138">
        <v>3.0157920278253177E-4</v>
      </c>
      <c r="V27" s="138">
        <v>5.1636660756359393E-2</v>
      </c>
      <c r="W27" s="138">
        <v>0.54907060000000008</v>
      </c>
      <c r="X27" s="138">
        <v>4.7905690460000004E-2</v>
      </c>
      <c r="Y27" s="138">
        <v>5.37098260099E-2</v>
      </c>
      <c r="Z27" s="138">
        <v>4.1784452062600001E-2</v>
      </c>
      <c r="AA27" s="138">
        <v>4.6064339871800003E-2</v>
      </c>
      <c r="AB27" s="138">
        <v>0.18946430840430001</v>
      </c>
      <c r="AC27" s="138">
        <v>5.4907160000000003E-4</v>
      </c>
      <c r="AD27" s="138">
        <v>1.098518E-4</v>
      </c>
      <c r="AE27" s="55"/>
      <c r="AF27" s="147">
        <v>92684.247151142263</v>
      </c>
      <c r="AG27" s="147" t="s">
        <v>428</v>
      </c>
      <c r="AH27" s="147" t="s">
        <v>430</v>
      </c>
      <c r="AI27" s="147">
        <v>3436.6994918038072</v>
      </c>
      <c r="AJ27" s="147" t="s">
        <v>430</v>
      </c>
      <c r="AK27" s="147" t="s">
        <v>428</v>
      </c>
      <c r="AL27" s="45" t="s">
        <v>49</v>
      </c>
    </row>
    <row r="28" spans="1:38" s="2" customFormat="1" ht="26.25" customHeight="1" thickBot="1" x14ac:dyDescent="0.3">
      <c r="A28" s="65" t="s">
        <v>78</v>
      </c>
      <c r="B28" s="65" t="s">
        <v>81</v>
      </c>
      <c r="C28" s="66" t="s">
        <v>82</v>
      </c>
      <c r="D28" s="67"/>
      <c r="E28" s="138">
        <v>8.5386521146365482</v>
      </c>
      <c r="F28" s="138">
        <v>0.24884922292513761</v>
      </c>
      <c r="G28" s="138">
        <v>7.6083451433422945E-3</v>
      </c>
      <c r="H28" s="138">
        <v>2.7808643808145433E-2</v>
      </c>
      <c r="I28" s="138">
        <v>0.20514689204656431</v>
      </c>
      <c r="J28" s="138">
        <v>0.20514689204656422</v>
      </c>
      <c r="K28" s="138">
        <v>0.20514689204656422</v>
      </c>
      <c r="L28" s="138">
        <v>0.17304199247900942</v>
      </c>
      <c r="M28" s="138">
        <v>1.3879022592272958</v>
      </c>
      <c r="N28" s="138">
        <v>2.9608199006953131E-4</v>
      </c>
      <c r="O28" s="138">
        <v>3.1204781809294158E-5</v>
      </c>
      <c r="P28" s="138">
        <v>3.2950384955989526E-3</v>
      </c>
      <c r="Q28" s="138">
        <v>6.2308216609098497E-5</v>
      </c>
      <c r="R28" s="138">
        <v>5.2767397859513274E-3</v>
      </c>
      <c r="S28" s="138">
        <v>3.5387986235228962E-3</v>
      </c>
      <c r="T28" s="138">
        <v>1.2633933237952408E-4</v>
      </c>
      <c r="U28" s="138">
        <v>6.2206869599608678E-5</v>
      </c>
      <c r="V28" s="138">
        <v>1.1194196117644868E-2</v>
      </c>
      <c r="W28" s="138">
        <v>0.25507610000000003</v>
      </c>
      <c r="X28" s="138">
        <v>1.5466064064399999E-2</v>
      </c>
      <c r="Y28" s="138">
        <v>1.7332679878499999E-2</v>
      </c>
      <c r="Z28" s="138">
        <v>1.35991845412E-2</v>
      </c>
      <c r="AA28" s="138">
        <v>1.4400669407200001E-2</v>
      </c>
      <c r="AB28" s="138">
        <v>6.0798597891300002E-2</v>
      </c>
      <c r="AC28" s="138">
        <v>2.5507580000000001E-4</v>
      </c>
      <c r="AD28" s="138">
        <v>5.10309E-5</v>
      </c>
      <c r="AE28" s="55"/>
      <c r="AF28" s="147">
        <v>26688.202717768567</v>
      </c>
      <c r="AG28" s="147" t="s">
        <v>428</v>
      </c>
      <c r="AH28" s="147" t="s">
        <v>430</v>
      </c>
      <c r="AI28" s="147">
        <v>1094.0097072583362</v>
      </c>
      <c r="AJ28" s="147" t="s">
        <v>430</v>
      </c>
      <c r="AK28" s="147" t="s">
        <v>428</v>
      </c>
      <c r="AL28" s="45" t="s">
        <v>49</v>
      </c>
    </row>
    <row r="29" spans="1:38" s="2" customFormat="1" ht="26.25" customHeight="1" thickBot="1" x14ac:dyDescent="0.3">
      <c r="A29" s="65" t="s">
        <v>78</v>
      </c>
      <c r="B29" s="65" t="s">
        <v>83</v>
      </c>
      <c r="C29" s="66" t="s">
        <v>84</v>
      </c>
      <c r="D29" s="67"/>
      <c r="E29" s="138">
        <v>17.429855846058768</v>
      </c>
      <c r="F29" s="138">
        <v>0.45576433024281165</v>
      </c>
      <c r="G29" s="138">
        <v>1.2982706606739131E-2</v>
      </c>
      <c r="H29" s="138">
        <v>2.8873893362469313E-2</v>
      </c>
      <c r="I29" s="138">
        <v>0.24654594591018053</v>
      </c>
      <c r="J29" s="138">
        <v>0.24654594591018064</v>
      </c>
      <c r="K29" s="138">
        <v>0.24654594591018064</v>
      </c>
      <c r="L29" s="138">
        <v>0.17091032942826831</v>
      </c>
      <c r="M29" s="138">
        <v>4.2340452469207515</v>
      </c>
      <c r="N29" s="138">
        <v>5.0335869472336355E-4</v>
      </c>
      <c r="O29" s="138">
        <v>5.299994194304199E-5</v>
      </c>
      <c r="P29" s="138">
        <v>5.6163579009944646E-3</v>
      </c>
      <c r="Q29" s="138">
        <v>1.0598679632634009E-4</v>
      </c>
      <c r="R29" s="138">
        <v>9.0063648762680765E-3</v>
      </c>
      <c r="S29" s="138">
        <v>6.0395983580736534E-3</v>
      </c>
      <c r="T29" s="138">
        <v>2.1219608116832645E-4</v>
      </c>
      <c r="U29" s="138">
        <v>1.0597370876659618E-4</v>
      </c>
      <c r="V29" s="138">
        <v>1.9074874951194993E-2</v>
      </c>
      <c r="W29" s="138">
        <v>0.19234099999999998</v>
      </c>
      <c r="X29" s="138">
        <v>4.3352812484000001E-3</v>
      </c>
      <c r="Y29" s="138">
        <v>2.6252536449600003E-2</v>
      </c>
      <c r="Z29" s="138">
        <v>2.9335403115300002E-2</v>
      </c>
      <c r="AA29" s="138">
        <v>6.7437708305E-3</v>
      </c>
      <c r="AB29" s="138">
        <v>6.6666991643800008E-2</v>
      </c>
      <c r="AC29" s="138">
        <v>1.6779729999999999E-4</v>
      </c>
      <c r="AD29" s="138">
        <v>3.3580900000000002E-5</v>
      </c>
      <c r="AE29" s="55"/>
      <c r="AF29" s="147">
        <v>45605.28061548488</v>
      </c>
      <c r="AG29" s="147" t="s">
        <v>428</v>
      </c>
      <c r="AH29" s="147" t="s">
        <v>430</v>
      </c>
      <c r="AI29" s="147">
        <v>1870.1164528523982</v>
      </c>
      <c r="AJ29" s="147" t="s">
        <v>430</v>
      </c>
      <c r="AK29" s="147" t="s">
        <v>428</v>
      </c>
      <c r="AL29" s="45" t="s">
        <v>49</v>
      </c>
    </row>
    <row r="30" spans="1:38" s="2" customFormat="1" ht="26.25" customHeight="1" thickBot="1" x14ac:dyDescent="0.3">
      <c r="A30" s="65" t="s">
        <v>78</v>
      </c>
      <c r="B30" s="65" t="s">
        <v>85</v>
      </c>
      <c r="C30" s="66" t="s">
        <v>86</v>
      </c>
      <c r="D30" s="67"/>
      <c r="E30" s="138">
        <v>2.3829755552208523E-2</v>
      </c>
      <c r="F30" s="138">
        <v>0.17394731539100131</v>
      </c>
      <c r="G30" s="138">
        <v>5.4291331664795426E-5</v>
      </c>
      <c r="H30" s="138">
        <v>2.7075919720063828E-4</v>
      </c>
      <c r="I30" s="138">
        <v>3.6256447058890359E-3</v>
      </c>
      <c r="J30" s="138">
        <v>3.6256447058890342E-3</v>
      </c>
      <c r="K30" s="138">
        <v>3.6256447058890355E-3</v>
      </c>
      <c r="L30" s="138">
        <v>5.3146570192105043E-4</v>
      </c>
      <c r="M30" s="138">
        <v>0.86100513510943999</v>
      </c>
      <c r="N30" s="138">
        <v>8.2789725010355059E-6</v>
      </c>
      <c r="O30" s="138">
        <v>6.478060778178604E-5</v>
      </c>
      <c r="P30" s="138">
        <v>4.2490995959781032E-5</v>
      </c>
      <c r="Q30" s="138">
        <v>1.4652067572338288E-6</v>
      </c>
      <c r="R30" s="138">
        <v>2.9941693464701977E-4</v>
      </c>
      <c r="S30" s="138">
        <v>1.0907802432384294E-2</v>
      </c>
      <c r="T30" s="138">
        <v>4.5744011288053948E-4</v>
      </c>
      <c r="U30" s="138">
        <v>6.4500766539343199E-5</v>
      </c>
      <c r="V30" s="138">
        <v>6.460399110683651E-3</v>
      </c>
      <c r="W30" s="138">
        <v>2.6567000000000001E-3</v>
      </c>
      <c r="X30" s="138">
        <v>4.4165111100000003E-5</v>
      </c>
      <c r="Y30" s="138">
        <v>5.6331519500000004E-5</v>
      </c>
      <c r="Z30" s="138">
        <v>3.4124978599999999E-5</v>
      </c>
      <c r="AA30" s="138">
        <v>6.2524368500000004E-5</v>
      </c>
      <c r="AB30" s="138">
        <v>1.9714597769999998E-4</v>
      </c>
      <c r="AC30" s="138">
        <v>2.6570999999999999E-6</v>
      </c>
      <c r="AD30" s="138">
        <v>1.0240000000000001E-6</v>
      </c>
      <c r="AE30" s="55"/>
      <c r="AF30" s="147">
        <v>215.16206517759591</v>
      </c>
      <c r="AG30" s="147" t="s">
        <v>428</v>
      </c>
      <c r="AH30" s="147" t="s">
        <v>430</v>
      </c>
      <c r="AI30" s="147">
        <v>6.8260059022382622</v>
      </c>
      <c r="AJ30" s="147" t="s">
        <v>430</v>
      </c>
      <c r="AK30" s="147" t="s">
        <v>428</v>
      </c>
      <c r="AL30" s="45" t="s">
        <v>49</v>
      </c>
    </row>
    <row r="31" spans="1:38" s="2" customFormat="1" ht="26.25" customHeight="1" thickBot="1" x14ac:dyDescent="0.3">
      <c r="A31" s="65" t="s">
        <v>78</v>
      </c>
      <c r="B31" s="65" t="s">
        <v>87</v>
      </c>
      <c r="C31" s="66" t="s">
        <v>88</v>
      </c>
      <c r="D31" s="67"/>
      <c r="E31" s="138" t="s">
        <v>428</v>
      </c>
      <c r="F31" s="138">
        <v>1.6692641528373324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0.65594960335384267</v>
      </c>
      <c r="J32" s="138">
        <v>1.2637425520732681</v>
      </c>
      <c r="K32" s="138">
        <v>1.6169657986298327</v>
      </c>
      <c r="L32" s="138">
        <v>0.14936115153135843</v>
      </c>
      <c r="M32" s="138" t="s">
        <v>428</v>
      </c>
      <c r="N32" s="138">
        <v>4.8394488168512115</v>
      </c>
      <c r="O32" s="138">
        <v>2.1273598175265557E-2</v>
      </c>
      <c r="P32" s="138">
        <v>0</v>
      </c>
      <c r="Q32" s="138">
        <v>5.5354911464885408E-2</v>
      </c>
      <c r="R32" s="138">
        <v>1.8054244710765661</v>
      </c>
      <c r="S32" s="138">
        <v>39.632709436183369</v>
      </c>
      <c r="T32" s="138">
        <v>0.27786724831906873</v>
      </c>
      <c r="U32" s="138">
        <v>3.2339315972596629E-2</v>
      </c>
      <c r="V32" s="138">
        <v>12.980011474740623</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54415.86513024231</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0.30631543412092804</v>
      </c>
      <c r="J33" s="138">
        <v>0.56725080392764449</v>
      </c>
      <c r="K33" s="138">
        <v>1.134501607855289</v>
      </c>
      <c r="L33" s="138">
        <v>1.2025717043266061E-2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54415.86513024231</v>
      </c>
      <c r="AL33" s="45" t="s">
        <v>413</v>
      </c>
    </row>
    <row r="34" spans="1:38" s="2" customFormat="1" ht="26.25" customHeight="1" thickBot="1" x14ac:dyDescent="0.3">
      <c r="A34" s="65" t="s">
        <v>70</v>
      </c>
      <c r="B34" s="65" t="s">
        <v>93</v>
      </c>
      <c r="C34" s="66" t="s">
        <v>94</v>
      </c>
      <c r="D34" s="67"/>
      <c r="E34" s="138">
        <v>1.9071692693153</v>
      </c>
      <c r="F34" s="138">
        <v>0.16924307447168221</v>
      </c>
      <c r="G34" s="138">
        <v>1.4194009903295625E-2</v>
      </c>
      <c r="H34" s="138">
        <v>2.547745207100592E-4</v>
      </c>
      <c r="I34" s="138">
        <v>4.9863013338968733E-2</v>
      </c>
      <c r="J34" s="138">
        <v>5.2410758546069323E-2</v>
      </c>
      <c r="K34" s="138">
        <v>5.5322467354184279E-2</v>
      </c>
      <c r="L34" s="138">
        <v>3.5959603780219777E-2</v>
      </c>
      <c r="M34" s="138">
        <v>0.38944105308537608</v>
      </c>
      <c r="N34" s="138" t="s">
        <v>444</v>
      </c>
      <c r="O34" s="138">
        <v>3.639636010143703E-4</v>
      </c>
      <c r="P34" s="138" t="s">
        <v>444</v>
      </c>
      <c r="Q34" s="138" t="s">
        <v>444</v>
      </c>
      <c r="R34" s="138">
        <v>1.8198180050718513E-3</v>
      </c>
      <c r="S34" s="138">
        <v>6.1873812172442942E-2</v>
      </c>
      <c r="T34" s="138">
        <v>2.547745207100592E-3</v>
      </c>
      <c r="U34" s="138">
        <v>3.639636010143703E-4</v>
      </c>
      <c r="V34" s="138">
        <v>3.6396360101437028E-2</v>
      </c>
      <c r="W34" s="138">
        <v>9.4993133451553215E-3</v>
      </c>
      <c r="X34" s="138">
        <v>1.0918908030431106E-3</v>
      </c>
      <c r="Y34" s="138">
        <v>1.8198180050718513E-3</v>
      </c>
      <c r="Z34" s="138">
        <v>1.6097373178985024E-3</v>
      </c>
      <c r="AA34" s="138">
        <v>3.7005455583873575E-4</v>
      </c>
      <c r="AB34" s="138">
        <v>4.8915006818522006E-3</v>
      </c>
      <c r="AC34" s="138" t="s">
        <v>428</v>
      </c>
      <c r="AD34" s="138" t="s">
        <v>428</v>
      </c>
      <c r="AE34" s="55"/>
      <c r="AF34" s="147">
        <v>1576.2629972095731</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4.0037229745891132</v>
      </c>
      <c r="F36" s="138">
        <v>0.12835385590200243</v>
      </c>
      <c r="G36" s="138">
        <v>9.2851114409417651E-2</v>
      </c>
      <c r="H36" s="138" t="s">
        <v>444</v>
      </c>
      <c r="I36" s="138">
        <v>6.2891765675176986E-2</v>
      </c>
      <c r="J36" s="138">
        <v>7.3939440374552107E-2</v>
      </c>
      <c r="K36" s="138">
        <v>7.3939440374552107E-2</v>
      </c>
      <c r="L36" s="138">
        <v>2.292122651611115E-2</v>
      </c>
      <c r="M36" s="138">
        <v>0.28164503237925098</v>
      </c>
      <c r="N36" s="138">
        <v>9.5348578670058949E-3</v>
      </c>
      <c r="O36" s="138">
        <v>7.3345060515429958E-4</v>
      </c>
      <c r="P36" s="138">
        <v>2.2003518154628983E-3</v>
      </c>
      <c r="Q36" s="138">
        <v>2.9338024206171983E-3</v>
      </c>
      <c r="R36" s="138">
        <v>3.6672530257714974E-3</v>
      </c>
      <c r="S36" s="138">
        <v>6.4543653253578359E-2</v>
      </c>
      <c r="T36" s="138">
        <v>7.3345060515429952E-2</v>
      </c>
      <c r="U36" s="138">
        <v>7.3345060515429949E-3</v>
      </c>
      <c r="V36" s="138">
        <v>8.8014072618515932E-2</v>
      </c>
      <c r="W36" s="138">
        <v>9.5348578670058949E-3</v>
      </c>
      <c r="X36" s="138">
        <v>1.4669012103085989E-4</v>
      </c>
      <c r="Y36" s="138">
        <v>1.4669012103085989E-4</v>
      </c>
      <c r="Z36" s="138">
        <v>7.3345060515429958E-4</v>
      </c>
      <c r="AA36" s="138">
        <v>7.3345060515429944E-5</v>
      </c>
      <c r="AB36" s="138">
        <v>1.1001759077314494E-3</v>
      </c>
      <c r="AC36" s="138">
        <v>5.8676048412343966E-3</v>
      </c>
      <c r="AD36" s="138">
        <v>2.7871122995863384E-3</v>
      </c>
      <c r="AE36" s="55"/>
      <c r="AF36" s="147">
        <v>3176.4468918419261</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0.10926940649770249</v>
      </c>
      <c r="F37" s="138">
        <v>3.6423135499234166E-3</v>
      </c>
      <c r="G37" s="138">
        <v>7.4621433248177069E-5</v>
      </c>
      <c r="H37" s="138" t="s">
        <v>444</v>
      </c>
      <c r="I37" s="138">
        <v>4.5528919374042707E-4</v>
      </c>
      <c r="J37" s="138">
        <v>4.5528919374042707E-4</v>
      </c>
      <c r="K37" s="138">
        <v>4.5528919374042707E-4</v>
      </c>
      <c r="L37" s="138">
        <v>1.1382229843510678E-5</v>
      </c>
      <c r="M37" s="138">
        <v>1.0926940649770249E-2</v>
      </c>
      <c r="N37" s="138">
        <v>3.414668953053203E-6</v>
      </c>
      <c r="O37" s="138">
        <v>5.6911149217553387E-7</v>
      </c>
      <c r="P37" s="138">
        <v>2.2764459687021356E-4</v>
      </c>
      <c r="Q37" s="138">
        <v>2.731735162442562E-4</v>
      </c>
      <c r="R37" s="138">
        <v>1.7300989362136231E-6</v>
      </c>
      <c r="S37" s="138">
        <v>1.7300989362136229E-7</v>
      </c>
      <c r="T37" s="138">
        <v>1.1609874440380891E-6</v>
      </c>
      <c r="U37" s="138">
        <v>2.5040905655723488E-5</v>
      </c>
      <c r="V37" s="138">
        <v>3.414668953053203E-6</v>
      </c>
      <c r="W37" s="138" t="s">
        <v>428</v>
      </c>
      <c r="X37" s="138" t="s">
        <v>444</v>
      </c>
      <c r="Y37" s="138" t="s">
        <v>444</v>
      </c>
      <c r="Z37" s="138" t="s">
        <v>444</v>
      </c>
      <c r="AA37" s="138" t="s">
        <v>444</v>
      </c>
      <c r="AB37" s="138" t="s">
        <v>444</v>
      </c>
      <c r="AC37" s="138" t="s">
        <v>444</v>
      </c>
      <c r="AD37" s="138" t="s">
        <v>444</v>
      </c>
      <c r="AE37" s="55"/>
      <c r="AF37" s="147" t="s">
        <v>430</v>
      </c>
      <c r="AG37" s="147" t="s">
        <v>428</v>
      </c>
      <c r="AH37" s="147">
        <v>2276.4459687021354</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2.0064498451052613</v>
      </c>
      <c r="F39" s="138">
        <v>0.48069690633316131</v>
      </c>
      <c r="G39" s="138">
        <v>0.19681540955969615</v>
      </c>
      <c r="H39" s="138">
        <v>3.2613340399614582E-2</v>
      </c>
      <c r="I39" s="138">
        <v>0.14655070345736565</v>
      </c>
      <c r="J39" s="138">
        <v>0.17831541798700123</v>
      </c>
      <c r="K39" s="138">
        <v>0.21705312388414735</v>
      </c>
      <c r="L39" s="138">
        <v>6.1769524013594215E-2</v>
      </c>
      <c r="M39" s="138">
        <v>1.0436175111209387</v>
      </c>
      <c r="N39" s="138">
        <v>0.12517169743588993</v>
      </c>
      <c r="O39" s="138">
        <v>1.3355521633239489E-2</v>
      </c>
      <c r="P39" s="138">
        <v>3.0136214503788308E-3</v>
      </c>
      <c r="Q39" s="138">
        <v>8.1228511834506977E-3</v>
      </c>
      <c r="R39" s="138">
        <v>9.9345506902082548E-2</v>
      </c>
      <c r="S39" s="138">
        <v>4.9907206397683777E-2</v>
      </c>
      <c r="T39" s="138">
        <v>1.5977277172999709</v>
      </c>
      <c r="U39" s="138">
        <v>2.0977496646022303E-3</v>
      </c>
      <c r="V39" s="138">
        <v>0.51749304791960415</v>
      </c>
      <c r="W39" s="138">
        <v>0.12950860416225093</v>
      </c>
      <c r="X39" s="138">
        <v>2.149248419632668E-2</v>
      </c>
      <c r="Y39" s="138">
        <v>0.10746731758273562</v>
      </c>
      <c r="Z39" s="138">
        <v>1.5369774628076507E-2</v>
      </c>
      <c r="AA39" s="138">
        <v>1.3144605383272594E-2</v>
      </c>
      <c r="AB39" s="138">
        <v>0.15747418179041139</v>
      </c>
      <c r="AC39" s="138">
        <v>5.7710888762020447E-3</v>
      </c>
      <c r="AD39" s="138">
        <v>3.8142898001262272E-3</v>
      </c>
      <c r="AE39" s="55"/>
      <c r="AF39" s="147">
        <v>8686.2591545626346</v>
      </c>
      <c r="AG39" s="147">
        <v>22.39601167218045</v>
      </c>
      <c r="AH39" s="147">
        <v>15135.622748360578</v>
      </c>
      <c r="AI39" s="147">
        <v>881.44163242201557</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5.5971856604802088</v>
      </c>
      <c r="F41" s="138">
        <v>10.078468916909888</v>
      </c>
      <c r="G41" s="138">
        <v>7.3730732252753066</v>
      </c>
      <c r="H41" s="138">
        <v>7.7267115515587903E-2</v>
      </c>
      <c r="I41" s="138">
        <v>6.8410342750779582</v>
      </c>
      <c r="J41" s="138">
        <v>6.8530887378797809</v>
      </c>
      <c r="K41" s="138">
        <v>7.4409810976524255</v>
      </c>
      <c r="L41" s="138">
        <v>0.5816744529903104</v>
      </c>
      <c r="M41" s="138">
        <v>84.09914933861991</v>
      </c>
      <c r="N41" s="138">
        <v>1.6407112298497488</v>
      </c>
      <c r="O41" s="138">
        <v>2.7549063515133275E-2</v>
      </c>
      <c r="P41" s="138">
        <v>7.3026037167487082E-2</v>
      </c>
      <c r="Q41" s="138">
        <v>2.7469304912759174E-2</v>
      </c>
      <c r="R41" s="138">
        <v>0.197323962815634</v>
      </c>
      <c r="S41" s="138">
        <v>0.33471105348847613</v>
      </c>
      <c r="T41" s="138">
        <v>0.16342360211489421</v>
      </c>
      <c r="U41" s="138">
        <v>1.9306377674148978</v>
      </c>
      <c r="V41" s="138">
        <v>3.8434113146484461</v>
      </c>
      <c r="W41" s="138">
        <v>12.617726398048353</v>
      </c>
      <c r="X41" s="138">
        <v>2.9080974922280656</v>
      </c>
      <c r="Y41" s="138">
        <v>4.6709549751749879</v>
      </c>
      <c r="Z41" s="138">
        <v>2.045393414589106</v>
      </c>
      <c r="AA41" s="138">
        <v>1.6675212650917619</v>
      </c>
      <c r="AB41" s="138">
        <v>11.291967147083922</v>
      </c>
      <c r="AC41" s="138">
        <v>1.590703948525328E-2</v>
      </c>
      <c r="AD41" s="138">
        <v>2.7337525293578424</v>
      </c>
      <c r="AE41" s="55"/>
      <c r="AF41" s="147">
        <v>47940.393225979766</v>
      </c>
      <c r="AG41" s="147">
        <v>16080.619578919746</v>
      </c>
      <c r="AH41" s="147">
        <v>23257.576483930821</v>
      </c>
      <c r="AI41" s="147">
        <v>1187.4110692646075</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6.9087038525283015E-2</v>
      </c>
      <c r="F43" s="138">
        <v>6.908703852528301E-3</v>
      </c>
      <c r="G43" s="138">
        <v>2.0194918211269522E-2</v>
      </c>
      <c r="H43" s="138" t="s">
        <v>444</v>
      </c>
      <c r="I43" s="138">
        <v>1.1399361356671698E-2</v>
      </c>
      <c r="J43" s="138">
        <v>1.4853713282935848E-2</v>
      </c>
      <c r="K43" s="138">
        <v>1.8998935594452829E-2</v>
      </c>
      <c r="L43" s="138">
        <v>6.3836423597361507E-3</v>
      </c>
      <c r="M43" s="138">
        <v>2.7634815410113204E-2</v>
      </c>
      <c r="N43" s="138">
        <v>1.1053926164045281E-2</v>
      </c>
      <c r="O43" s="138">
        <v>2.0726111557584903E-4</v>
      </c>
      <c r="P43" s="138">
        <v>6.9087038525283018E-5</v>
      </c>
      <c r="Q43" s="138">
        <v>6.9087038525283008E-4</v>
      </c>
      <c r="R43" s="138">
        <v>8.8431409312362264E-3</v>
      </c>
      <c r="S43" s="138">
        <v>4.9742667738203773E-3</v>
      </c>
      <c r="T43" s="138">
        <v>0.17962630016573583</v>
      </c>
      <c r="U43" s="138">
        <v>6.9087038525283018E-5</v>
      </c>
      <c r="V43" s="138">
        <v>5.5269630820226406E-3</v>
      </c>
      <c r="W43" s="138">
        <v>4.1452223115169811E-3</v>
      </c>
      <c r="X43" s="138">
        <v>1.3126537319803771E-3</v>
      </c>
      <c r="Y43" s="138">
        <v>1.0363055778792452E-2</v>
      </c>
      <c r="Z43" s="138">
        <v>1.1744796549298113E-3</v>
      </c>
      <c r="AA43" s="138">
        <v>1.0363055778792453E-3</v>
      </c>
      <c r="AB43" s="138">
        <v>1.3886494743581886E-2</v>
      </c>
      <c r="AC43" s="138">
        <v>1.5199148475562264E-4</v>
      </c>
      <c r="AD43" s="138">
        <v>8.9813150082867933E-8</v>
      </c>
      <c r="AE43" s="55"/>
      <c r="AF43" s="147">
        <v>690.87038525283015</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2.4083443314639426</v>
      </c>
      <c r="F44" s="138">
        <v>0.22280769626028907</v>
      </c>
      <c r="G44" s="138">
        <v>2.3923799791890667E-2</v>
      </c>
      <c r="H44" s="138">
        <v>1.1439780305750767E-3</v>
      </c>
      <c r="I44" s="138">
        <v>9.9064908296710788E-2</v>
      </c>
      <c r="J44" s="138">
        <v>9.9064908296710788E-2</v>
      </c>
      <c r="K44" s="138">
        <v>9.9064908296710788E-2</v>
      </c>
      <c r="L44" s="138">
        <v>5.5476348646158045E-2</v>
      </c>
      <c r="M44" s="138">
        <v>1.0915107261084958</v>
      </c>
      <c r="N44" s="138" t="s">
        <v>444</v>
      </c>
      <c r="O44" s="138">
        <v>1.4357153998181185E-3</v>
      </c>
      <c r="P44" s="138" t="s">
        <v>444</v>
      </c>
      <c r="Q44" s="138" t="s">
        <v>444</v>
      </c>
      <c r="R44" s="138">
        <v>7.1785769990905923E-3</v>
      </c>
      <c r="S44" s="138">
        <v>0.24407161796908011</v>
      </c>
      <c r="T44" s="138">
        <v>1.0050007798726829E-2</v>
      </c>
      <c r="U44" s="138">
        <v>1.4357153998181185E-3</v>
      </c>
      <c r="V44" s="138">
        <v>0.14357153998181185</v>
      </c>
      <c r="W44" s="138" t="s">
        <v>444</v>
      </c>
      <c r="X44" s="138">
        <v>4.3071461994543554E-3</v>
      </c>
      <c r="Y44" s="138">
        <v>7.1785769990905923E-3</v>
      </c>
      <c r="Z44" s="138" t="s">
        <v>444</v>
      </c>
      <c r="AA44" s="138" t="s">
        <v>444</v>
      </c>
      <c r="AB44" s="138">
        <v>1.1485723198544948E-2</v>
      </c>
      <c r="AC44" s="138" t="s">
        <v>429</v>
      </c>
      <c r="AD44" s="138" t="s">
        <v>429</v>
      </c>
      <c r="AE44" s="55"/>
      <c r="AF44" s="147">
        <v>6217.8334672754718</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1.5934748449138179</v>
      </c>
      <c r="F45" s="138">
        <v>3.8623005243755969E-2</v>
      </c>
      <c r="G45" s="138">
        <v>8.6070666312632726E-3</v>
      </c>
      <c r="H45" s="138" t="s">
        <v>444</v>
      </c>
      <c r="I45" s="138">
        <v>2.3615208920467937E-2</v>
      </c>
      <c r="J45" s="138">
        <v>2.3615208920467937E-2</v>
      </c>
      <c r="K45" s="138">
        <v>2.3615208920467937E-2</v>
      </c>
      <c r="L45" s="138">
        <v>7.3207147653450598E-3</v>
      </c>
      <c r="M45" s="138">
        <v>8.474990864915595E-2</v>
      </c>
      <c r="N45" s="138">
        <v>2.8691375323933012E-3</v>
      </c>
      <c r="O45" s="138">
        <v>2.20702887107177E-4</v>
      </c>
      <c r="P45" s="138">
        <v>6.6210866132153086E-4</v>
      </c>
      <c r="Q45" s="138">
        <v>8.8281154842870799E-4</v>
      </c>
      <c r="R45" s="138">
        <v>1.103514435535885E-3</v>
      </c>
      <c r="S45" s="138">
        <v>1.9421854065431576E-2</v>
      </c>
      <c r="T45" s="138">
        <v>2.2070288710717697E-2</v>
      </c>
      <c r="U45" s="138">
        <v>2.20702887107177E-3</v>
      </c>
      <c r="V45" s="138">
        <v>2.6484346452861234E-2</v>
      </c>
      <c r="W45" s="138">
        <v>2.8691375323933012E-3</v>
      </c>
      <c r="X45" s="138">
        <v>4.4140577421435401E-5</v>
      </c>
      <c r="Y45" s="138">
        <v>2.20702887107177E-4</v>
      </c>
      <c r="Z45" s="138">
        <v>2.20702887107177E-4</v>
      </c>
      <c r="AA45" s="138">
        <v>2.2070288710717701E-5</v>
      </c>
      <c r="AB45" s="138">
        <v>5.0761664034650706E-4</v>
      </c>
      <c r="AC45" s="138">
        <v>1.765623096857416E-3</v>
      </c>
      <c r="AD45" s="138">
        <v>8.3867097100727254E-4</v>
      </c>
      <c r="AE45" s="55"/>
      <c r="AF45" s="147">
        <v>955.82578410259589</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1.6705654009450937E-3</v>
      </c>
      <c r="J48" s="138">
        <v>1.6705654009450933E-2</v>
      </c>
      <c r="K48" s="138">
        <v>4.1764135023627337E-2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2.7171999999999996</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3.1806190250269544</v>
      </c>
      <c r="AL52" s="45" t="s">
        <v>132</v>
      </c>
    </row>
    <row r="53" spans="1:38" s="2" customFormat="1" ht="26.25" customHeight="1" thickBot="1" x14ac:dyDescent="0.3">
      <c r="A53" s="65" t="s">
        <v>119</v>
      </c>
      <c r="B53" s="69" t="s">
        <v>133</v>
      </c>
      <c r="C53" s="71" t="s">
        <v>134</v>
      </c>
      <c r="D53" s="68"/>
      <c r="E53" s="138" t="s">
        <v>428</v>
      </c>
      <c r="F53" s="138">
        <v>1.772525297493617</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0.84913591680065648</v>
      </c>
      <c r="AL53" s="45" t="s">
        <v>135</v>
      </c>
    </row>
    <row r="54" spans="1:38" s="2" customFormat="1" ht="37.5" customHeight="1" thickBot="1" x14ac:dyDescent="0.3">
      <c r="A54" s="65" t="s">
        <v>119</v>
      </c>
      <c r="B54" s="69" t="s">
        <v>136</v>
      </c>
      <c r="C54" s="71" t="s">
        <v>137</v>
      </c>
      <c r="D54" s="68"/>
      <c r="E54" s="138" t="s">
        <v>428</v>
      </c>
      <c r="F54" s="138">
        <v>0.1751594802584317</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0.43489707546999995</v>
      </c>
      <c r="J57" s="138">
        <v>0.78281473584599992</v>
      </c>
      <c r="K57" s="138">
        <v>0.8697941509399999</v>
      </c>
      <c r="L57" s="138">
        <v>1.30469122641E-2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3345.3621189999999</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7.9180977226292991E-3</v>
      </c>
      <c r="J58" s="138">
        <v>5.2787318150861996E-2</v>
      </c>
      <c r="K58" s="138">
        <v>0.10557463630172399</v>
      </c>
      <c r="L58" s="138">
        <v>3.6423249524094787E-5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263.93659075431003</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0.23290000000000002</v>
      </c>
      <c r="J60" s="138">
        <v>1.8919000000000001</v>
      </c>
      <c r="K60" s="138">
        <v>6.043000000000001</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88.2</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9.7690648276617317E-2</v>
      </c>
      <c r="J61" s="138">
        <v>0.97690648276617331</v>
      </c>
      <c r="K61" s="138">
        <v>3.2634077687593179</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4918450.3772997595</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2.8439999999999999E-8</v>
      </c>
      <c r="J62" s="138">
        <v>2.8440000000000003E-7</v>
      </c>
      <c r="K62" s="138">
        <v>5.6880000000000006E-7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47.4</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1.8020243267E-2</v>
      </c>
      <c r="X63" s="138">
        <v>1.16046E-2</v>
      </c>
      <c r="Y63" s="138" t="s">
        <v>428</v>
      </c>
      <c r="Z63" s="138">
        <v>1.9299000000000002E-3</v>
      </c>
      <c r="AA63" s="138" t="s">
        <v>428</v>
      </c>
      <c r="AB63" s="138">
        <v>1.35345E-2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0.17150000000000001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6.2112360000000002E-3</v>
      </c>
      <c r="J71" s="138">
        <v>4.9689888000000002E-2</v>
      </c>
      <c r="K71" s="138">
        <v>0.1552809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1.2000000000000002E-7</v>
      </c>
      <c r="J73" s="138">
        <v>1.7000000000000001E-7</v>
      </c>
      <c r="K73" s="138">
        <v>2.0000000000000002E-7</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10.877444899999999</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4810.8999999999996</v>
      </c>
      <c r="AL82" s="45" t="s">
        <v>219</v>
      </c>
    </row>
    <row r="83" spans="1:38" s="2" customFormat="1" ht="26.25" customHeight="1" thickBot="1" x14ac:dyDescent="0.3">
      <c r="A83" s="65" t="s">
        <v>53</v>
      </c>
      <c r="B83" s="76" t="s">
        <v>211</v>
      </c>
      <c r="C83" s="77" t="s">
        <v>212</v>
      </c>
      <c r="D83" s="67"/>
      <c r="E83" s="138" t="s">
        <v>444</v>
      </c>
      <c r="F83" s="138">
        <v>3.3599999999999998E-2</v>
      </c>
      <c r="G83" s="138" t="s">
        <v>444</v>
      </c>
      <c r="H83" s="138" t="s">
        <v>428</v>
      </c>
      <c r="I83" s="138">
        <v>0.21</v>
      </c>
      <c r="J83" s="138">
        <v>4.2</v>
      </c>
      <c r="K83" s="138">
        <v>31.5</v>
      </c>
      <c r="L83" s="138">
        <v>1.197E-2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2.1</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2.1097365199134872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1.0129507895097403</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2.2020669337168264</v>
      </c>
      <c r="AL86" s="45" t="s">
        <v>219</v>
      </c>
    </row>
    <row r="87" spans="1:38" s="2" customFormat="1" ht="26.25" customHeight="1" thickBot="1" x14ac:dyDescent="0.3">
      <c r="A87" s="65" t="s">
        <v>208</v>
      </c>
      <c r="B87" s="71" t="s">
        <v>220</v>
      </c>
      <c r="C87" s="75" t="s">
        <v>221</v>
      </c>
      <c r="D87" s="67"/>
      <c r="E87" s="138" t="s">
        <v>428</v>
      </c>
      <c r="F87" s="138">
        <v>6.4420037180226403E-2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0.10293306628317341</v>
      </c>
      <c r="AL87" s="45" t="s">
        <v>219</v>
      </c>
    </row>
    <row r="88" spans="1:38" s="2" customFormat="1" ht="26.25" customHeight="1" thickBot="1" x14ac:dyDescent="0.3">
      <c r="A88" s="65" t="s">
        <v>208</v>
      </c>
      <c r="B88" s="71" t="s">
        <v>222</v>
      </c>
      <c r="C88" s="75" t="s">
        <v>223</v>
      </c>
      <c r="D88" s="67"/>
      <c r="E88" s="138" t="s">
        <v>444</v>
      </c>
      <c r="F88" s="138">
        <v>0.88008108414285713</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0.84446449999999995</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1.9831962665774998</v>
      </c>
      <c r="G90" s="138" t="s">
        <v>428</v>
      </c>
      <c r="H90" s="138" t="s">
        <v>428</v>
      </c>
      <c r="I90" s="138">
        <v>2.5020000000000001E-2</v>
      </c>
      <c r="J90" s="138">
        <v>3.7530000000000001E-2</v>
      </c>
      <c r="K90" s="138">
        <v>4.5870000000000001E-2</v>
      </c>
      <c r="L90" s="138" t="s">
        <v>428</v>
      </c>
      <c r="M90" s="138" t="s">
        <v>428</v>
      </c>
      <c r="N90" s="138">
        <v>2.6090306893361472E-4</v>
      </c>
      <c r="O90" s="138">
        <v>3.5834879347508501E-2</v>
      </c>
      <c r="P90" s="138" t="s">
        <v>430</v>
      </c>
      <c r="Q90" s="138" t="s">
        <v>430</v>
      </c>
      <c r="R90" s="138">
        <v>0.15088370251582536</v>
      </c>
      <c r="S90" s="138">
        <v>6.1139333623600063</v>
      </c>
      <c r="T90" s="138">
        <v>0.2506083996473788</v>
      </c>
      <c r="U90" s="138">
        <v>3.5677708824054542E-2</v>
      </c>
      <c r="V90" s="138">
        <v>3.5379084829491978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41.7</v>
      </c>
      <c r="AL90" s="148" t="s">
        <v>439</v>
      </c>
    </row>
    <row r="91" spans="1:38" s="2" customFormat="1" ht="26.25" customHeight="1" thickBot="1" x14ac:dyDescent="0.3">
      <c r="A91" s="65" t="s">
        <v>208</v>
      </c>
      <c r="B91" s="69" t="s">
        <v>404</v>
      </c>
      <c r="C91" s="71" t="s">
        <v>228</v>
      </c>
      <c r="D91" s="67"/>
      <c r="E91" s="138">
        <v>8.1911624029999998E-3</v>
      </c>
      <c r="F91" s="138">
        <v>2.2001657286399998E-2</v>
      </c>
      <c r="G91" s="138">
        <v>1.0137762500000001E-4</v>
      </c>
      <c r="H91" s="138">
        <v>1.8865057384E-2</v>
      </c>
      <c r="I91" s="138">
        <v>0.12448007879499998</v>
      </c>
      <c r="J91" s="138">
        <v>0.12609070741999998</v>
      </c>
      <c r="K91" s="138">
        <v>0.12642337373249998</v>
      </c>
      <c r="L91" s="138">
        <v>4.9094607168000001E-2</v>
      </c>
      <c r="M91" s="138">
        <v>0.25071342905849997</v>
      </c>
      <c r="N91" s="138">
        <v>2.6317900000000005E-2</v>
      </c>
      <c r="O91" s="138">
        <v>2.4596985334000003E-2</v>
      </c>
      <c r="P91" s="138">
        <v>1.9134187500000002E-6</v>
      </c>
      <c r="Q91" s="138">
        <v>4.4646437500000006E-5</v>
      </c>
      <c r="R91" s="138">
        <v>5.2367250000000005E-4</v>
      </c>
      <c r="S91" s="138">
        <v>3.9451828584000009E-2</v>
      </c>
      <c r="T91" s="138">
        <v>1.3280714292000001E-2</v>
      </c>
      <c r="U91" s="138" t="s">
        <v>444</v>
      </c>
      <c r="V91" s="138">
        <v>2.1001526792E-2</v>
      </c>
      <c r="W91" s="138">
        <v>4.5457969600000008E-4</v>
      </c>
      <c r="X91" s="138">
        <v>6.1013564625600003E-3</v>
      </c>
      <c r="Y91" s="138">
        <v>3.0295986632000002E-3</v>
      </c>
      <c r="Z91" s="138">
        <v>3.0295986632000002E-3</v>
      </c>
      <c r="AA91" s="138">
        <v>3.0295986632000002E-3</v>
      </c>
      <c r="AB91" s="138">
        <v>1.5190152452160001E-2</v>
      </c>
      <c r="AC91" s="138" t="s">
        <v>444</v>
      </c>
      <c r="AD91" s="138" t="s">
        <v>444</v>
      </c>
      <c r="AE91" s="55"/>
      <c r="AF91" s="147" t="s">
        <v>428</v>
      </c>
      <c r="AG91" s="147" t="s">
        <v>428</v>
      </c>
      <c r="AH91" s="147" t="s">
        <v>428</v>
      </c>
      <c r="AI91" s="147" t="s">
        <v>428</v>
      </c>
      <c r="AJ91" s="147" t="s">
        <v>428</v>
      </c>
      <c r="AK91" s="147">
        <v>4545.7969599999997</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26.959622036055968</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3.2143231285152745E-8</v>
      </c>
      <c r="X98" s="138" t="s">
        <v>428</v>
      </c>
      <c r="Y98" s="138" t="s">
        <v>428</v>
      </c>
      <c r="Z98" s="138" t="s">
        <v>428</v>
      </c>
      <c r="AA98" s="138" t="s">
        <v>428</v>
      </c>
      <c r="AB98" s="138" t="s">
        <v>428</v>
      </c>
      <c r="AC98" s="138" t="s">
        <v>428</v>
      </c>
      <c r="AD98" s="138">
        <v>3.8494887766649994E-4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4.5039403133146381E-2</v>
      </c>
      <c r="F99" s="138">
        <v>10.466756842114204</v>
      </c>
      <c r="G99" s="138" t="s">
        <v>428</v>
      </c>
      <c r="H99" s="138">
        <v>13.400877745895187</v>
      </c>
      <c r="I99" s="138">
        <v>0.24392572226903755</v>
      </c>
      <c r="J99" s="138">
        <v>0.37442852217735006</v>
      </c>
      <c r="K99" s="138">
        <v>0.71134387238139096</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1388</v>
      </c>
      <c r="AL99" s="45" t="s">
        <v>245</v>
      </c>
    </row>
    <row r="100" spans="1:38" s="2" customFormat="1" ht="26.25" customHeight="1" thickBot="1" x14ac:dyDescent="0.3">
      <c r="A100" s="65" t="s">
        <v>243</v>
      </c>
      <c r="B100" s="65" t="s">
        <v>246</v>
      </c>
      <c r="C100" s="66" t="s">
        <v>408</v>
      </c>
      <c r="D100" s="79"/>
      <c r="E100" s="138">
        <v>0.60309368289097165</v>
      </c>
      <c r="F100" s="138">
        <v>26.940518233483917</v>
      </c>
      <c r="G100" s="138" t="s">
        <v>428</v>
      </c>
      <c r="H100" s="138">
        <v>34.891023884918816</v>
      </c>
      <c r="I100" s="138">
        <v>0.46813963817405291</v>
      </c>
      <c r="J100" s="138">
        <v>0.71378257206418005</v>
      </c>
      <c r="K100" s="138">
        <v>1.1222387520338586</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5890.1299999999992</v>
      </c>
      <c r="AL100" s="45" t="s">
        <v>245</v>
      </c>
    </row>
    <row r="101" spans="1:38" s="2" customFormat="1" ht="26.25" customHeight="1" thickBot="1" x14ac:dyDescent="0.3">
      <c r="A101" s="65" t="s">
        <v>243</v>
      </c>
      <c r="B101" s="65" t="s">
        <v>247</v>
      </c>
      <c r="C101" s="66" t="s">
        <v>248</v>
      </c>
      <c r="D101" s="79"/>
      <c r="E101" s="138">
        <v>4.7665956487329589E-2</v>
      </c>
      <c r="F101" s="138">
        <v>0.19991939516927509</v>
      </c>
      <c r="G101" s="138" t="s">
        <v>428</v>
      </c>
      <c r="H101" s="138">
        <v>0.95189596416599875</v>
      </c>
      <c r="I101" s="138">
        <v>7.954712746493028E-3</v>
      </c>
      <c r="J101" s="138">
        <v>2.6203759635506453E-2</v>
      </c>
      <c r="K101" s="138">
        <v>6.5509399088766115E-2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5229.7149999999992</v>
      </c>
      <c r="AL101" s="45" t="s">
        <v>245</v>
      </c>
    </row>
    <row r="102" spans="1:38" s="2" customFormat="1" ht="26.25" customHeight="1" thickBot="1" x14ac:dyDescent="0.3">
      <c r="A102" s="65" t="s">
        <v>243</v>
      </c>
      <c r="B102" s="65" t="s">
        <v>249</v>
      </c>
      <c r="C102" s="66" t="s">
        <v>386</v>
      </c>
      <c r="D102" s="79"/>
      <c r="E102" s="138">
        <v>2.3581262019428573E-3</v>
      </c>
      <c r="F102" s="138">
        <v>1.1290729754306503</v>
      </c>
      <c r="G102" s="138" t="s">
        <v>428</v>
      </c>
      <c r="H102" s="138">
        <v>4.689534601737309</v>
      </c>
      <c r="I102" s="138">
        <v>8.2444000000000007E-3</v>
      </c>
      <c r="J102" s="138">
        <v>0.18676000000000001</v>
      </c>
      <c r="K102" s="138">
        <v>1.2827139999999999</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1586.6000000000001</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9.8882886181858175E-4</v>
      </c>
      <c r="F104" s="138">
        <v>1.3184202580863017E-3</v>
      </c>
      <c r="G104" s="138" t="s">
        <v>428</v>
      </c>
      <c r="H104" s="138">
        <v>1.3532308364190613E-2</v>
      </c>
      <c r="I104" s="138">
        <v>1.5284725150684937E-5</v>
      </c>
      <c r="J104" s="138">
        <v>5.0349682849315072E-5</v>
      </c>
      <c r="K104" s="138">
        <v>1.2587420712328767E-4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8.3000000000000007</v>
      </c>
      <c r="AL104" s="45" t="s">
        <v>245</v>
      </c>
    </row>
    <row r="105" spans="1:38" s="2" customFormat="1" ht="26.25" customHeight="1" thickBot="1" x14ac:dyDescent="0.3">
      <c r="A105" s="65" t="s">
        <v>243</v>
      </c>
      <c r="B105" s="65" t="s">
        <v>254</v>
      </c>
      <c r="C105" s="66" t="s">
        <v>255</v>
      </c>
      <c r="D105" s="79"/>
      <c r="E105" s="138">
        <v>3.0952004302632341E-2</v>
      </c>
      <c r="F105" s="138">
        <v>0.15650846567857382</v>
      </c>
      <c r="G105" s="138" t="s">
        <v>428</v>
      </c>
      <c r="H105" s="138">
        <v>0.72516603936500679</v>
      </c>
      <c r="I105" s="138">
        <v>5.8615890410958918E-3</v>
      </c>
      <c r="J105" s="138">
        <v>9.2110684931506863E-3</v>
      </c>
      <c r="K105" s="138">
        <v>2.0096876712328769E-2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84.9</v>
      </c>
      <c r="AL105" s="45" t="s">
        <v>245</v>
      </c>
    </row>
    <row r="106" spans="1:38" s="2" customFormat="1" ht="26.25" customHeight="1" thickBot="1" x14ac:dyDescent="0.3">
      <c r="A106" s="65" t="s">
        <v>243</v>
      </c>
      <c r="B106" s="65" t="s">
        <v>256</v>
      </c>
      <c r="C106" s="66" t="s">
        <v>257</v>
      </c>
      <c r="D106" s="79"/>
      <c r="E106" s="138">
        <v>2.6845618894027396E-3</v>
      </c>
      <c r="F106" s="138">
        <v>1.0856529089331197E-2</v>
      </c>
      <c r="G106" s="138" t="s">
        <v>428</v>
      </c>
      <c r="H106" s="138">
        <v>6.2895865926293537E-2</v>
      </c>
      <c r="I106" s="138">
        <v>5.3260273972602747E-4</v>
      </c>
      <c r="J106" s="138">
        <v>8.5216438356164391E-4</v>
      </c>
      <c r="K106" s="138">
        <v>1.8108493150684934E-3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10.8</v>
      </c>
      <c r="AL106" s="45" t="s">
        <v>245</v>
      </c>
    </row>
    <row r="107" spans="1:38" s="2" customFormat="1" ht="26.25" customHeight="1" thickBot="1" x14ac:dyDescent="0.3">
      <c r="A107" s="65" t="s">
        <v>243</v>
      </c>
      <c r="B107" s="65" t="s">
        <v>258</v>
      </c>
      <c r="C107" s="66" t="s">
        <v>379</v>
      </c>
      <c r="D107" s="79"/>
      <c r="E107" s="138">
        <v>3.8673469858893021E-2</v>
      </c>
      <c r="F107" s="138">
        <v>0.57265956000000007</v>
      </c>
      <c r="G107" s="138" t="s">
        <v>428</v>
      </c>
      <c r="H107" s="138">
        <v>0.47164818675736919</v>
      </c>
      <c r="I107" s="138">
        <v>1.0411992000000002E-2</v>
      </c>
      <c r="J107" s="138">
        <v>0.13882655999999999</v>
      </c>
      <c r="K107" s="138">
        <v>0.65942616000000009</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3470.6640000000002</v>
      </c>
      <c r="AL107" s="45" t="s">
        <v>245</v>
      </c>
    </row>
    <row r="108" spans="1:38" s="2" customFormat="1" ht="26.25" customHeight="1" thickBot="1" x14ac:dyDescent="0.3">
      <c r="A108" s="65" t="s">
        <v>243</v>
      </c>
      <c r="B108" s="65" t="s">
        <v>259</v>
      </c>
      <c r="C108" s="66" t="s">
        <v>380</v>
      </c>
      <c r="D108" s="79"/>
      <c r="E108" s="138">
        <v>7.8363244987370892E-2</v>
      </c>
      <c r="F108" s="138">
        <v>1.31353759872</v>
      </c>
      <c r="G108" s="138" t="s">
        <v>428</v>
      </c>
      <c r="H108" s="138">
        <v>1.6386414382471968</v>
      </c>
      <c r="I108" s="138">
        <v>2.4324770346666667E-2</v>
      </c>
      <c r="J108" s="138">
        <v>0.24324770346666669</v>
      </c>
      <c r="K108" s="138">
        <v>0.48649540693333337</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12162.385173333334</v>
      </c>
      <c r="AL108" s="45" t="s">
        <v>245</v>
      </c>
    </row>
    <row r="109" spans="1:38" s="2" customFormat="1" ht="26.25" customHeight="1" thickBot="1" x14ac:dyDescent="0.3">
      <c r="A109" s="65" t="s">
        <v>243</v>
      </c>
      <c r="B109" s="65" t="s">
        <v>260</v>
      </c>
      <c r="C109" s="66" t="s">
        <v>381</v>
      </c>
      <c r="D109" s="79"/>
      <c r="E109" s="138">
        <v>2.9226664017408008E-2</v>
      </c>
      <c r="F109" s="138">
        <v>0.62238009965999996</v>
      </c>
      <c r="G109" s="138" t="s">
        <v>428</v>
      </c>
      <c r="H109" s="138">
        <v>0.84082864173158411</v>
      </c>
      <c r="I109" s="138">
        <v>2.5455218799999998E-2</v>
      </c>
      <c r="J109" s="138">
        <v>0.14000370339999998</v>
      </c>
      <c r="K109" s="138">
        <v>0.14000370339999998</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1272.7609399999999</v>
      </c>
      <c r="AL109" s="45" t="s">
        <v>245</v>
      </c>
    </row>
    <row r="110" spans="1:38" s="2" customFormat="1" ht="26.25" customHeight="1" thickBot="1" x14ac:dyDescent="0.3">
      <c r="A110" s="65" t="s">
        <v>243</v>
      </c>
      <c r="B110" s="65" t="s">
        <v>261</v>
      </c>
      <c r="C110" s="66" t="s">
        <v>382</v>
      </c>
      <c r="D110" s="79"/>
      <c r="E110" s="138">
        <v>5.0775753626184006E-3</v>
      </c>
      <c r="F110" s="138">
        <v>0.17641286249999999</v>
      </c>
      <c r="G110" s="138" t="s">
        <v>428</v>
      </c>
      <c r="H110" s="138">
        <v>0.1059946177187832</v>
      </c>
      <c r="I110" s="138">
        <v>6.6211319999999992E-3</v>
      </c>
      <c r="J110" s="138">
        <v>5.1416799999999999E-2</v>
      </c>
      <c r="K110" s="138">
        <v>5.1416799999999999E-2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360.76249999999999</v>
      </c>
      <c r="AL110" s="45" t="s">
        <v>245</v>
      </c>
    </row>
    <row r="111" spans="1:38" s="2" customFormat="1" ht="26.25" customHeight="1" thickBot="1" x14ac:dyDescent="0.3">
      <c r="A111" s="65" t="s">
        <v>243</v>
      </c>
      <c r="B111" s="65" t="s">
        <v>262</v>
      </c>
      <c r="C111" s="66" t="s">
        <v>376</v>
      </c>
      <c r="D111" s="79"/>
      <c r="E111" s="138">
        <v>4.519216929346829E-3</v>
      </c>
      <c r="F111" s="138">
        <v>0.27088058823529415</v>
      </c>
      <c r="G111" s="138" t="s">
        <v>428</v>
      </c>
      <c r="H111" s="138">
        <v>0.15973429112162332</v>
      </c>
      <c r="I111" s="138">
        <v>5.8602352941176483E-4</v>
      </c>
      <c r="J111" s="138">
        <v>1.130188235294118E-3</v>
      </c>
      <c r="K111" s="138">
        <v>2.5115294117647063E-3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140.7294117647059</v>
      </c>
      <c r="AL111" s="45" t="s">
        <v>245</v>
      </c>
    </row>
    <row r="112" spans="1:38" s="2" customFormat="1" ht="26.25" customHeight="1" thickBot="1" x14ac:dyDescent="0.3">
      <c r="A112" s="65" t="s">
        <v>263</v>
      </c>
      <c r="B112" s="65" t="s">
        <v>264</v>
      </c>
      <c r="C112" s="66" t="s">
        <v>265</v>
      </c>
      <c r="D112" s="67"/>
      <c r="E112" s="138">
        <v>14.200964911988681</v>
      </c>
      <c r="F112" s="138" t="s">
        <v>428</v>
      </c>
      <c r="G112" s="138" t="s">
        <v>428</v>
      </c>
      <c r="H112" s="138">
        <v>17.300397600000004</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369093000</v>
      </c>
      <c r="AL112" s="45" t="s">
        <v>418</v>
      </c>
    </row>
    <row r="113" spans="1:38" s="2" customFormat="1" ht="26.25" customHeight="1" thickBot="1" x14ac:dyDescent="0.3">
      <c r="A113" s="65" t="s">
        <v>263</v>
      </c>
      <c r="B113" s="80" t="s">
        <v>266</v>
      </c>
      <c r="C113" s="81" t="s">
        <v>267</v>
      </c>
      <c r="D113" s="67"/>
      <c r="E113" s="138">
        <v>6.9873468264250489</v>
      </c>
      <c r="F113" s="138" t="s">
        <v>429</v>
      </c>
      <c r="G113" s="138" t="s">
        <v>428</v>
      </c>
      <c r="H113" s="138">
        <v>41.02313304357947</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181606.02594183467</v>
      </c>
      <c r="AL113" s="148" t="s">
        <v>435</v>
      </c>
    </row>
    <row r="114" spans="1:38" s="2" customFormat="1" ht="26.25" customHeight="1" thickBot="1" x14ac:dyDescent="0.3">
      <c r="A114" s="65" t="s">
        <v>263</v>
      </c>
      <c r="B114" s="80" t="s">
        <v>268</v>
      </c>
      <c r="C114" s="81" t="s">
        <v>387</v>
      </c>
      <c r="D114" s="67"/>
      <c r="E114" s="138">
        <v>8.9430069909699969E-2</v>
      </c>
      <c r="F114" s="138" t="s">
        <v>444</v>
      </c>
      <c r="G114" s="138" t="s">
        <v>428</v>
      </c>
      <c r="H114" s="138">
        <v>0.30216550000000003</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2324350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10.367766138076748</v>
      </c>
      <c r="F116" s="138" t="s">
        <v>429</v>
      </c>
      <c r="G116" s="138" t="s">
        <v>428</v>
      </c>
      <c r="H116" s="138">
        <v>11.91821787519839</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269465.48568475264</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4.2674699999999996E-2</v>
      </c>
      <c r="J119" s="138">
        <v>1.0628</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1552.809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9.5700000000000004E-3</v>
      </c>
      <c r="J120" s="138">
        <v>5.9812499999999998E-2</v>
      </c>
      <c r="K120" s="138">
        <v>0.23924999999999999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2392.5</v>
      </c>
      <c r="AL120" s="148" t="s">
        <v>434</v>
      </c>
    </row>
    <row r="121" spans="1:38" s="2" customFormat="1" ht="26.25" customHeight="1" thickBot="1" x14ac:dyDescent="0.3">
      <c r="A121" s="65" t="s">
        <v>263</v>
      </c>
      <c r="B121" s="65" t="s">
        <v>279</v>
      </c>
      <c r="C121" s="71" t="s">
        <v>280</v>
      </c>
      <c r="D121" s="68"/>
      <c r="E121" s="138" t="s">
        <v>444</v>
      </c>
      <c r="F121" s="138">
        <v>4.657470441961121</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2.0893005982110204</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0.4271545681850823</v>
      </c>
      <c r="G125" s="138" t="s">
        <v>428</v>
      </c>
      <c r="H125" s="138" t="s">
        <v>428</v>
      </c>
      <c r="I125" s="138">
        <v>2.2303653240000002E-5</v>
      </c>
      <c r="J125" s="138">
        <v>1.4801515331999999E-4</v>
      </c>
      <c r="K125" s="138">
        <v>3.1292701364000005E-4</v>
      </c>
      <c r="L125" s="138" t="s">
        <v>444</v>
      </c>
      <c r="M125" s="138" t="s">
        <v>428</v>
      </c>
      <c r="N125" s="138" t="s">
        <v>428</v>
      </c>
      <c r="O125" s="138" t="s">
        <v>428</v>
      </c>
      <c r="P125" s="138">
        <v>2.2018629249936396E-2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675.86828000000003</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6.1138208364959992E-2</v>
      </c>
      <c r="I126" s="138" t="s">
        <v>444</v>
      </c>
      <c r="J126" s="138" t="s">
        <v>444</v>
      </c>
      <c r="K126" s="138" t="s">
        <v>444</v>
      </c>
      <c r="L126" s="138" t="s">
        <v>444</v>
      </c>
      <c r="M126" s="138">
        <v>0.14265581951824002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2.1765057599999998E-2</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7.1689304999999993E-3</v>
      </c>
      <c r="F129" s="138">
        <v>6.0977110000000001E-2</v>
      </c>
      <c r="G129" s="138">
        <v>3.8728704999999996E-4</v>
      </c>
      <c r="H129" s="138" t="s">
        <v>444</v>
      </c>
      <c r="I129" s="138">
        <v>3.2960599999999997E-5</v>
      </c>
      <c r="J129" s="138">
        <v>5.7681050000000002E-5</v>
      </c>
      <c r="K129" s="138">
        <v>8.2401499999999994E-5</v>
      </c>
      <c r="L129" s="138">
        <v>1.153621E-6</v>
      </c>
      <c r="M129" s="138">
        <v>5.7681050000000004E-4</v>
      </c>
      <c r="N129" s="138">
        <v>1.0712194999999999E-2</v>
      </c>
      <c r="O129" s="138">
        <v>8.2401499999999999E-4</v>
      </c>
      <c r="P129" s="138">
        <v>4.6144839999999996E-4</v>
      </c>
      <c r="Q129" s="138">
        <v>0.65576432079952018</v>
      </c>
      <c r="R129" s="138">
        <v>0.63377806245286961</v>
      </c>
      <c r="S129" s="138">
        <v>0.34967065514641082</v>
      </c>
      <c r="T129" s="138">
        <v>1.1536210000000001E-3</v>
      </c>
      <c r="U129" s="138" t="s">
        <v>430</v>
      </c>
      <c r="V129" s="138" t="s">
        <v>444</v>
      </c>
      <c r="W129" s="138">
        <v>0.60562238079748909</v>
      </c>
      <c r="X129" s="138">
        <v>1.2360224999999998E-6</v>
      </c>
      <c r="Y129" s="138">
        <v>5.3560975000000001E-6</v>
      </c>
      <c r="Z129" s="138">
        <v>5.3560975000000001E-6</v>
      </c>
      <c r="AA129" s="138" t="s">
        <v>444</v>
      </c>
      <c r="AB129" s="138">
        <v>1.19482175E-5</v>
      </c>
      <c r="AC129" s="138">
        <v>4.120075E-3</v>
      </c>
      <c r="AD129" s="138">
        <v>6.3201950500000005E-3</v>
      </c>
      <c r="AE129" s="55"/>
      <c r="AF129" s="147" t="s">
        <v>428</v>
      </c>
      <c r="AG129" s="147" t="s">
        <v>428</v>
      </c>
      <c r="AH129" s="147" t="s">
        <v>428</v>
      </c>
      <c r="AI129" s="147" t="s">
        <v>428</v>
      </c>
      <c r="AJ129" s="147" t="s">
        <v>428</v>
      </c>
      <c r="AK129" s="147">
        <v>8.2401499999999999</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4.9211250000000002E-3</v>
      </c>
      <c r="F133" s="138">
        <v>7.7545000000000004E-5</v>
      </c>
      <c r="G133" s="138">
        <v>6.7404500000000007E-4</v>
      </c>
      <c r="H133" s="138" t="s">
        <v>444</v>
      </c>
      <c r="I133" s="138">
        <v>2.0698550000000001E-4</v>
      </c>
      <c r="J133" s="138">
        <v>2.0698550000000001E-4</v>
      </c>
      <c r="K133" s="138">
        <v>2.3001039999999998E-4</v>
      </c>
      <c r="L133" s="138" t="s">
        <v>444</v>
      </c>
      <c r="M133" s="138">
        <v>8.3509999999999997E-4</v>
      </c>
      <c r="N133" s="138">
        <v>1.7912895000000002E-4</v>
      </c>
      <c r="O133" s="138">
        <v>3.0003950000000003E-5</v>
      </c>
      <c r="P133" s="138">
        <v>8.8878499999999992E-3</v>
      </c>
      <c r="Q133" s="138">
        <v>8.118364999999999E-5</v>
      </c>
      <c r="R133" s="138">
        <v>8.088540000000001E-5</v>
      </c>
      <c r="S133" s="138">
        <v>7.4144949999999999E-5</v>
      </c>
      <c r="T133" s="138">
        <v>1.0337344999999999E-4</v>
      </c>
      <c r="U133" s="138">
        <v>1.179877E-4</v>
      </c>
      <c r="V133" s="138">
        <v>9.5511580000000003E-4</v>
      </c>
      <c r="W133" s="138">
        <v>1.6105500000000001E-4</v>
      </c>
      <c r="X133" s="138">
        <v>7.8737999999999987E-8</v>
      </c>
      <c r="Y133" s="138">
        <v>4.3007649999999998E-8</v>
      </c>
      <c r="Z133" s="138">
        <v>3.8414600000000002E-8</v>
      </c>
      <c r="AA133" s="138">
        <v>4.1695349999999996E-8</v>
      </c>
      <c r="AB133" s="138">
        <v>2.0185559999999998E-7</v>
      </c>
      <c r="AC133" s="138">
        <v>8.9474999999999993E-4</v>
      </c>
      <c r="AD133" s="138">
        <v>2.4456500000000002E-3</v>
      </c>
      <c r="AE133" s="55"/>
      <c r="AF133" s="147" t="s">
        <v>428</v>
      </c>
      <c r="AG133" s="147" t="s">
        <v>428</v>
      </c>
      <c r="AH133" s="147" t="s">
        <v>428</v>
      </c>
      <c r="AI133" s="147" t="s">
        <v>428</v>
      </c>
      <c r="AJ133" s="147" t="s">
        <v>428</v>
      </c>
      <c r="AK133" s="147">
        <v>5965</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0.49502879999999994</v>
      </c>
      <c r="X135" s="138">
        <v>1.4768359199999998E-4</v>
      </c>
      <c r="Y135" s="138">
        <v>6.6828887999999991E-4</v>
      </c>
      <c r="Z135" s="138">
        <v>6.6828887999999991E-4</v>
      </c>
      <c r="AA135" s="138" t="s">
        <v>444</v>
      </c>
      <c r="AB135" s="138">
        <v>1.4842613519999999E-3</v>
      </c>
      <c r="AC135" s="138" t="s">
        <v>444</v>
      </c>
      <c r="AD135" s="138">
        <v>0.8415489599999999</v>
      </c>
      <c r="AE135" s="55"/>
      <c r="AF135" s="147" t="s">
        <v>428</v>
      </c>
      <c r="AG135" s="147" t="s">
        <v>428</v>
      </c>
      <c r="AH135" s="147" t="s">
        <v>428</v>
      </c>
      <c r="AI135" s="147" t="s">
        <v>428</v>
      </c>
      <c r="AJ135" s="147" t="s">
        <v>428</v>
      </c>
      <c r="AK135" s="147">
        <v>1.6500959999999998</v>
      </c>
      <c r="AL135" s="148" t="s">
        <v>432</v>
      </c>
    </row>
    <row r="136" spans="1:38" s="2" customFormat="1" ht="26.25" customHeight="1" thickBot="1" x14ac:dyDescent="0.3">
      <c r="A136" s="65" t="s">
        <v>288</v>
      </c>
      <c r="B136" s="65" t="s">
        <v>313</v>
      </c>
      <c r="C136" s="66" t="s">
        <v>314</v>
      </c>
      <c r="D136" s="67"/>
      <c r="E136" s="138" t="s">
        <v>428</v>
      </c>
      <c r="F136" s="138">
        <v>5.3724134357999989E-3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0.22593770000000002</v>
      </c>
      <c r="J139" s="138">
        <v>0.22593770000000002</v>
      </c>
      <c r="K139" s="138">
        <v>0.22593770000000002</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2.8205668837957369</v>
      </c>
      <c r="X139" s="138">
        <v>1.3377809359529834E-2</v>
      </c>
      <c r="Y139" s="138">
        <v>1.5578648835627649E-2</v>
      </c>
      <c r="Z139" s="138">
        <v>5.318450285460883E-3</v>
      </c>
      <c r="AA139" s="138">
        <v>9.2941132215841745E-4</v>
      </c>
      <c r="AB139" s="138">
        <v>3.5204319802776787E-2</v>
      </c>
      <c r="AC139" s="138" t="s">
        <v>444</v>
      </c>
      <c r="AD139" s="138">
        <v>2.8186667745377623</v>
      </c>
      <c r="AE139" s="55"/>
      <c r="AF139" s="147" t="s">
        <v>428</v>
      </c>
      <c r="AG139" s="147" t="s">
        <v>428</v>
      </c>
      <c r="AH139" s="147" t="s">
        <v>428</v>
      </c>
      <c r="AI139" s="147" t="s">
        <v>428</v>
      </c>
      <c r="AJ139" s="147" t="s">
        <v>428</v>
      </c>
      <c r="AK139" s="147">
        <v>2.0169999999999999</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109.25472322187009</v>
      </c>
      <c r="F141" s="19">
        <f t="shared" ref="F141:AD141" si="0">SUM(F14:F140)</f>
        <v>117.14614062489272</v>
      </c>
      <c r="G141" s="19">
        <f t="shared" si="0"/>
        <v>15.197017506213873</v>
      </c>
      <c r="H141" s="19">
        <f t="shared" si="0"/>
        <v>129.49472779090175</v>
      </c>
      <c r="I141" s="19">
        <f t="shared" si="0"/>
        <v>13.011529219415545</v>
      </c>
      <c r="J141" s="19">
        <f t="shared" si="0"/>
        <v>23.416279558126504</v>
      </c>
      <c r="K141" s="19">
        <f t="shared" si="0"/>
        <v>61.016926802285212</v>
      </c>
      <c r="L141" s="19">
        <f t="shared" si="0"/>
        <v>1.897869395267449</v>
      </c>
      <c r="M141" s="19">
        <f t="shared" si="0"/>
        <v>151.75799321726561</v>
      </c>
      <c r="N141" s="19">
        <f t="shared" si="0"/>
        <v>8.3681320900581984</v>
      </c>
      <c r="O141" s="19">
        <f t="shared" si="0"/>
        <v>0.30654589445705538</v>
      </c>
      <c r="P141" s="19">
        <f t="shared" si="0"/>
        <v>0.4431906945496995</v>
      </c>
      <c r="Q141" s="19">
        <f t="shared" si="0"/>
        <v>1.4647468680554991</v>
      </c>
      <c r="R141" s="19">
        <f>SUM(R14:R140)</f>
        <v>3.7381368815399303</v>
      </c>
      <c r="S141" s="19">
        <f t="shared" si="0"/>
        <v>47.6926474333873</v>
      </c>
      <c r="T141" s="19">
        <f t="shared" si="0"/>
        <v>5.1574606488090611</v>
      </c>
      <c r="U141" s="19">
        <f t="shared" si="0"/>
        <v>3.8714550149012674</v>
      </c>
      <c r="V141" s="19">
        <f t="shared" si="0"/>
        <v>28.025231175546772</v>
      </c>
      <c r="W141" s="19">
        <f t="shared" si="0"/>
        <v>18.953002792695521</v>
      </c>
      <c r="X141" s="19">
        <f t="shared" si="0"/>
        <v>3.1295095991546553</v>
      </c>
      <c r="Y141" s="19">
        <f t="shared" si="0"/>
        <v>5.1186987238585688</v>
      </c>
      <c r="Z141" s="19">
        <f t="shared" si="0"/>
        <v>2.2130440201730921</v>
      </c>
      <c r="AA141" s="19">
        <f t="shared" si="0"/>
        <v>1.7897941785670954</v>
      </c>
      <c r="AB141" s="19">
        <f t="shared" si="0"/>
        <v>12.251046521753413</v>
      </c>
      <c r="AC141" s="19">
        <f t="shared" si="0"/>
        <v>2.5732527052026271</v>
      </c>
      <c r="AD141" s="19">
        <f t="shared" si="0"/>
        <v>6.9848872462017635</v>
      </c>
      <c r="AE141" s="56"/>
      <c r="AF141" s="145">
        <f>SUM(AF14:AF140)</f>
        <v>257665.05324024503</v>
      </c>
      <c r="AG141" s="145">
        <f t="shared" ref="AG141:AI141" si="1">SUM(AG14:AG140)</f>
        <v>77738.657297301761</v>
      </c>
      <c r="AH141" s="145">
        <f t="shared" si="1"/>
        <v>184061.38908248846</v>
      </c>
      <c r="AI141" s="145">
        <f t="shared" si="1"/>
        <v>18152.441374764629</v>
      </c>
      <c r="AJ141" s="145">
        <f>IF(SUM(AJ14:AJ140)=0, "NA",SUM(AJ14:AJ140))</f>
        <v>4741.2096991632834</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12.628716793702417</v>
      </c>
      <c r="F143" s="139">
        <v>1.7661423777419814</v>
      </c>
      <c r="G143" s="139">
        <v>2.4265375157955502E-2</v>
      </c>
      <c r="H143" s="139">
        <v>0.59934025307320027</v>
      </c>
      <c r="I143" s="139">
        <v>0.23749550945522646</v>
      </c>
      <c r="J143" s="139">
        <v>0.23749550945522646</v>
      </c>
      <c r="K143" s="139">
        <v>0.23749550945522557</v>
      </c>
      <c r="L143" s="139">
        <v>0.19143769495399859</v>
      </c>
      <c r="M143" s="139">
        <v>30.983441954920067</v>
      </c>
      <c r="N143" s="139">
        <v>1.9771044732714328E-3</v>
      </c>
      <c r="O143" s="139">
        <v>2.3612665810773136E-4</v>
      </c>
      <c r="P143" s="139">
        <v>1.3946670741546379E-2</v>
      </c>
      <c r="Q143" s="139">
        <v>3.8359127607247767E-4</v>
      </c>
      <c r="R143" s="139">
        <v>1.5582146758707456E-2</v>
      </c>
      <c r="S143" s="139">
        <v>1.0693285678115097E-2</v>
      </c>
      <c r="T143" s="139">
        <v>2.2744372345757024E-3</v>
      </c>
      <c r="U143" s="139">
        <v>2.949292359294924E-4</v>
      </c>
      <c r="V143" s="139">
        <v>5.0427401263019089E-2</v>
      </c>
      <c r="W143" s="139">
        <v>0.52524349999999997</v>
      </c>
      <c r="X143" s="139">
        <v>4.5372193255600005E-2</v>
      </c>
      <c r="Y143" s="139">
        <v>5.087066766E-2</v>
      </c>
      <c r="Z143" s="139">
        <v>3.9555148681799997E-2</v>
      </c>
      <c r="AA143" s="139">
        <v>4.3712341741199999E-2</v>
      </c>
      <c r="AB143" s="139">
        <v>0.17951035133859999</v>
      </c>
      <c r="AC143" s="139">
        <v>5.2524430000000001E-4</v>
      </c>
      <c r="AD143" s="139">
        <v>1.0508410000000001E-4</v>
      </c>
      <c r="AE143" s="58"/>
      <c r="AF143" s="144">
        <v>89638.624121717687</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8.0289034731060607</v>
      </c>
      <c r="F144" s="139">
        <v>0.23349543457102667</v>
      </c>
      <c r="G144" s="139">
        <v>7.1548020850249272E-3</v>
      </c>
      <c r="H144" s="139">
        <v>2.6168422231422094E-2</v>
      </c>
      <c r="I144" s="139">
        <v>0.19289906805000723</v>
      </c>
      <c r="J144" s="139">
        <v>0.19289906805000712</v>
      </c>
      <c r="K144" s="139">
        <v>0.19289906805000712</v>
      </c>
      <c r="L144" s="139">
        <v>0.16271038256849982</v>
      </c>
      <c r="M144" s="139">
        <v>1.3067063140313526</v>
      </c>
      <c r="N144" s="139">
        <v>2.7850829098394902E-4</v>
      </c>
      <c r="O144" s="139">
        <v>2.9354693715004366E-5</v>
      </c>
      <c r="P144" s="139">
        <v>3.0988704690906709E-3</v>
      </c>
      <c r="Q144" s="139">
        <v>5.8607570912410402E-5</v>
      </c>
      <c r="R144" s="139">
        <v>4.9620947561760066E-3</v>
      </c>
      <c r="S144" s="139">
        <v>3.3278026607900051E-3</v>
      </c>
      <c r="T144" s="139">
        <v>1.1894602262399228E-4</v>
      </c>
      <c r="U144" s="139">
        <v>5.8505754394812085E-5</v>
      </c>
      <c r="V144" s="139">
        <v>1.0527981295538225E-2</v>
      </c>
      <c r="W144" s="139">
        <v>0.23985319999999999</v>
      </c>
      <c r="X144" s="139">
        <v>1.4542913160899999E-2</v>
      </c>
      <c r="Y144" s="139">
        <v>1.6298114311900001E-2</v>
      </c>
      <c r="Z144" s="139">
        <v>1.2787447078300001E-2</v>
      </c>
      <c r="AA144" s="139">
        <v>1.35411897831E-2</v>
      </c>
      <c r="AB144" s="139">
        <v>5.7169664334199996E-2</v>
      </c>
      <c r="AC144" s="139">
        <v>2.3985329999999999E-4</v>
      </c>
      <c r="AD144" s="139">
        <v>4.7985100000000002E-5</v>
      </c>
      <c r="AE144" s="58"/>
      <c r="AF144" s="144">
        <v>25118.466739556796</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16.389414860104889</v>
      </c>
      <c r="F145" s="139">
        <v>0.42848475403686509</v>
      </c>
      <c r="G145" s="139">
        <v>1.2207647836895388E-2</v>
      </c>
      <c r="H145" s="139">
        <v>2.715004838439293E-2</v>
      </c>
      <c r="I145" s="139">
        <v>0.23182554278920567</v>
      </c>
      <c r="J145" s="139">
        <v>0.23182554278920553</v>
      </c>
      <c r="K145" s="139">
        <v>0.23182554278920564</v>
      </c>
      <c r="L145" s="139">
        <v>0.1607058665747631</v>
      </c>
      <c r="M145" s="139">
        <v>3.9814112130487929</v>
      </c>
      <c r="N145" s="139">
        <v>4.7331836598926935E-4</v>
      </c>
      <c r="O145" s="139">
        <v>4.9837183361820069E-5</v>
      </c>
      <c r="P145" s="139">
        <v>5.2810979125779162E-3</v>
      </c>
      <c r="Q145" s="139">
        <v>9.9661218533440035E-5</v>
      </c>
      <c r="R145" s="139">
        <v>8.4686791228239834E-3</v>
      </c>
      <c r="S145" s="139">
        <v>5.6790327844408678E-3</v>
      </c>
      <c r="T145" s="139">
        <v>1.9954595630028183E-4</v>
      </c>
      <c r="U145" s="139">
        <v>9.9648070343239946E-5</v>
      </c>
      <c r="V145" s="139">
        <v>1.7936258216077184E-2</v>
      </c>
      <c r="W145" s="139">
        <v>0.18086039999999998</v>
      </c>
      <c r="X145" s="139">
        <v>4.0764884070000002E-3</v>
      </c>
      <c r="Y145" s="139">
        <v>2.4685402019100001E-2</v>
      </c>
      <c r="Z145" s="139">
        <v>2.7584238219700002E-2</v>
      </c>
      <c r="AA145" s="139">
        <v>6.3412041884000001E-3</v>
      </c>
      <c r="AB145" s="139">
        <v>6.2687332834199999E-2</v>
      </c>
      <c r="AC145" s="139">
        <v>1.577793E-4</v>
      </c>
      <c r="AD145" s="139">
        <v>3.1576699999999999E-5</v>
      </c>
      <c r="AE145" s="58"/>
      <c r="AF145" s="144">
        <v>42849.804984591829</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2.3940151147614486E-2</v>
      </c>
      <c r="F146" s="139">
        <v>0.14363288244002315</v>
      </c>
      <c r="G146" s="139">
        <v>5.4542845947910375E-5</v>
      </c>
      <c r="H146" s="139">
        <v>2.7201353750308581E-4</v>
      </c>
      <c r="I146" s="139">
        <v>3.6424411520447741E-3</v>
      </c>
      <c r="J146" s="139">
        <v>3.6424411520447741E-3</v>
      </c>
      <c r="K146" s="139">
        <v>3.6424411520447749E-3</v>
      </c>
      <c r="L146" s="139">
        <v>5.3392781163396328E-4</v>
      </c>
      <c r="M146" s="139">
        <v>0.8649938950583097</v>
      </c>
      <c r="N146" s="139">
        <v>8.3173263186648607E-6</v>
      </c>
      <c r="O146" s="139">
        <v>6.5080715508496141E-5</v>
      </c>
      <c r="P146" s="139">
        <v>4.2687843081779234E-5</v>
      </c>
      <c r="Q146" s="139">
        <v>1.4719945890268702E-6</v>
      </c>
      <c r="R146" s="139">
        <v>3.0080403703263049E-4</v>
      </c>
      <c r="S146" s="139">
        <v>1.0958334773828397E-2</v>
      </c>
      <c r="T146" s="139">
        <v>4.5955928584114265E-4</v>
      </c>
      <c r="U146" s="139">
        <v>6.4799577851555452E-5</v>
      </c>
      <c r="V146" s="139">
        <v>6.4903280625279777E-3</v>
      </c>
      <c r="W146" s="139">
        <v>2.6692E-3</v>
      </c>
      <c r="X146" s="139">
        <v>4.4369713900000003E-5</v>
      </c>
      <c r="Y146" s="139">
        <v>5.6592485300000005E-5</v>
      </c>
      <c r="Z146" s="139">
        <v>3.4283068599999999E-5</v>
      </c>
      <c r="AA146" s="139">
        <v>6.2814023900000006E-5</v>
      </c>
      <c r="AB146" s="139">
        <v>1.9805929170000003E-4</v>
      </c>
      <c r="AC146" s="139">
        <v>2.6692000000000002E-6</v>
      </c>
      <c r="AD146" s="139">
        <v>1.0286E-6</v>
      </c>
      <c r="AE146" s="58"/>
      <c r="AF146" s="144">
        <v>216.50938663046156</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1.6702995639683176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0.62586636403175733</v>
      </c>
      <c r="J148" s="139">
        <v>1.2057529686068527</v>
      </c>
      <c r="K148" s="139">
        <v>1.5428029695398278</v>
      </c>
      <c r="L148" s="139">
        <v>0.1425198185094696</v>
      </c>
      <c r="M148" s="139" t="s">
        <v>428</v>
      </c>
      <c r="N148" s="139">
        <v>4.6170588959598238</v>
      </c>
      <c r="O148" s="139">
        <v>2.0296595030069607E-2</v>
      </c>
      <c r="P148" s="139">
        <v>0</v>
      </c>
      <c r="Q148" s="139">
        <v>5.2811426559104778E-2</v>
      </c>
      <c r="R148" s="139">
        <v>1.7224524439347766</v>
      </c>
      <c r="S148" s="139">
        <v>37.811253288921073</v>
      </c>
      <c r="T148" s="139">
        <v>0.26510125516536281</v>
      </c>
      <c r="U148" s="139">
        <v>3.0856059390796546E-2</v>
      </c>
      <c r="V148" s="139">
        <v>12.384587839002851</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52202.425941302405</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0.29179219455900612</v>
      </c>
      <c r="J149" s="139">
        <v>0.54035591585001141</v>
      </c>
      <c r="K149" s="139">
        <v>1.0807118317000228</v>
      </c>
      <c r="L149" s="139">
        <v>1.1455545416020238E-2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52202.425941302405</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106.99256870387327</v>
      </c>
      <c r="F152" s="13">
        <f t="shared" ref="F152:AD152" si="2">SUM(F$141, F$151, IF(AND(ISNUMBER(SEARCH($B$4,"AT|BE|CH|GB|IE|LT|LU|NL")),SUM(F$143:F$149)&gt;0),SUM(F$143:F$149)-SUM(F$27:F$33),0))</f>
        <v>115.43836761314257</v>
      </c>
      <c r="G152" s="13">
        <f t="shared" si="2"/>
        <v>15.194919626284062</v>
      </c>
      <c r="H152" s="13">
        <f t="shared" si="2"/>
        <v>129.48829867729069</v>
      </c>
      <c r="I152" s="13">
        <f t="shared" si="2"/>
        <v>12.926020603123971</v>
      </c>
      <c r="J152" s="13">
        <f t="shared" si="2"/>
        <v>23.29049294917489</v>
      </c>
      <c r="K152" s="13">
        <f t="shared" si="2"/>
        <v>60.848072059632372</v>
      </c>
      <c r="L152" s="13">
        <f t="shared" si="2"/>
        <v>1.8579569565568743</v>
      </c>
      <c r="M152" s="13">
        <f t="shared" si="2"/>
        <v>151.5017925896785</v>
      </c>
      <c r="N152" s="13">
        <f t="shared" si="2"/>
        <v>8.1456656708200974</v>
      </c>
      <c r="O152" s="13">
        <f t="shared" si="2"/>
        <v>0.30556126243814385</v>
      </c>
      <c r="P152" s="13">
        <f t="shared" si="2"/>
        <v>0.44229924701414985</v>
      </c>
      <c r="Q152" s="13">
        <f t="shared" si="2"/>
        <v>1.4621871225958674</v>
      </c>
      <c r="R152" s="13">
        <f t="shared" si="2"/>
        <v>3.653704916728203</v>
      </c>
      <c r="S152" s="13">
        <f t="shared" si="2"/>
        <v>45.870262998261936</v>
      </c>
      <c r="T152" s="13">
        <f t="shared" si="2"/>
        <v>5.144671199584522</v>
      </c>
      <c r="U152" s="13">
        <f t="shared" si="2"/>
        <v>3.8699553804102984</v>
      </c>
      <c r="V152" s="13">
        <f t="shared" si="2"/>
        <v>27.426823377710278</v>
      </c>
      <c r="W152" s="13">
        <f t="shared" si="2"/>
        <v>18.90248469269552</v>
      </c>
      <c r="X152" s="13">
        <f t="shared" si="2"/>
        <v>3.1257943628081555</v>
      </c>
      <c r="Y152" s="13">
        <f t="shared" si="2"/>
        <v>5.1132581264773691</v>
      </c>
      <c r="Z152" s="13">
        <f t="shared" si="2"/>
        <v>2.2082519725237919</v>
      </c>
      <c r="AA152" s="13">
        <f t="shared" si="2"/>
        <v>1.7861804238256955</v>
      </c>
      <c r="AB152" s="13">
        <f t="shared" si="2"/>
        <v>12.233484885635013</v>
      </c>
      <c r="AC152" s="13">
        <f t="shared" si="2"/>
        <v>2.5732036495026271</v>
      </c>
      <c r="AD152" s="13">
        <f t="shared" si="2"/>
        <v>6.9848774331017633</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v>-48.238200340585294</v>
      </c>
      <c r="F153" s="140">
        <v>-66.869134532630781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58.754368363287973</v>
      </c>
      <c r="F154" s="13">
        <f>SUM(F$141, F$153, -1 * IF(OR($B$6=2005,$B$6&gt;=2020),SUM(F$99:F$122),0), IF(AND(ISNUMBER(SEARCH($B$4,"AT|BE|CH|GB|IE|LT|LU|NL")),SUM(F$143:F$149)&gt;0),SUM(F$143:F$149)-SUM(F$27:F$33),0))</f>
        <v>48.569233080511793</v>
      </c>
      <c r="G154" s="13">
        <f>SUM(G$141, G$153, IF(AND(ISNUMBER(SEARCH($B$4,"AT|BE|CH|GB|IE|LT|LU|NL")),SUM(G$143:G$149)&gt;0),SUM(G$143:G$149)-SUM(G$27:G$33),0))</f>
        <v>15.194919626284062</v>
      </c>
      <c r="H154" s="13">
        <f>SUM(H$141, H$153, IF(AND(ISNUMBER(SEARCH($B$4,"AT|BE|CH|GB|IE|LT|LU|NL")),SUM(H$143:H$149)&gt;0),SUM(H$143:H$149)-SUM(H$27:H$33),0))</f>
        <v>129.48829867729069</v>
      </c>
      <c r="I154" s="13">
        <f t="shared" ref="I154:AD154" si="3">SUM(I$141, I$153, IF(AND(ISNUMBER(SEARCH($B$4,"AT|BE|CH|GB|IE|LT|LU|NL")),SUM(I$143:I$149)&gt;0),SUM(I$143:I$149)-SUM(I$27:I$33),0))</f>
        <v>12.926020603123971</v>
      </c>
      <c r="J154" s="13">
        <f t="shared" si="3"/>
        <v>23.29049294917489</v>
      </c>
      <c r="K154" s="13">
        <f t="shared" si="3"/>
        <v>60.848072059632372</v>
      </c>
      <c r="L154" s="13">
        <f t="shared" si="3"/>
        <v>1.8579569565568743</v>
      </c>
      <c r="M154" s="13">
        <f t="shared" si="3"/>
        <v>151.5017925896785</v>
      </c>
      <c r="N154" s="13">
        <f t="shared" si="3"/>
        <v>8.1456656708200974</v>
      </c>
      <c r="O154" s="13">
        <f t="shared" si="3"/>
        <v>0.30556126243814385</v>
      </c>
      <c r="P154" s="13">
        <f t="shared" si="3"/>
        <v>0.44229924701414985</v>
      </c>
      <c r="Q154" s="13">
        <f t="shared" si="3"/>
        <v>1.4621871225958674</v>
      </c>
      <c r="R154" s="13">
        <f t="shared" si="3"/>
        <v>3.653704916728203</v>
      </c>
      <c r="S154" s="13">
        <f t="shared" si="3"/>
        <v>45.870262998261936</v>
      </c>
      <c r="T154" s="13">
        <f t="shared" si="3"/>
        <v>5.144671199584522</v>
      </c>
      <c r="U154" s="13">
        <f t="shared" si="3"/>
        <v>3.8699553804102984</v>
      </c>
      <c r="V154" s="13">
        <f t="shared" si="3"/>
        <v>27.426823377710278</v>
      </c>
      <c r="W154" s="13">
        <f t="shared" si="3"/>
        <v>18.90248469269552</v>
      </c>
      <c r="X154" s="13">
        <f t="shared" si="3"/>
        <v>3.1257943628081555</v>
      </c>
      <c r="Y154" s="13">
        <f t="shared" si="3"/>
        <v>5.1132581264773691</v>
      </c>
      <c r="Z154" s="13">
        <f t="shared" si="3"/>
        <v>2.2082519725237919</v>
      </c>
      <c r="AA154" s="13">
        <f t="shared" si="3"/>
        <v>1.7861804238256955</v>
      </c>
      <c r="AB154" s="13">
        <f t="shared" si="3"/>
        <v>12.233484885635013</v>
      </c>
      <c r="AC154" s="13">
        <f t="shared" si="3"/>
        <v>2.5732036495026271</v>
      </c>
      <c r="AD154" s="13">
        <f t="shared" si="3"/>
        <v>6.9848774331017633</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11.377358476954036</v>
      </c>
      <c r="F157" s="141">
        <v>0.35314208744311915</v>
      </c>
      <c r="G157" s="141">
        <v>0.72274266695046829</v>
      </c>
      <c r="H157" s="141" t="s">
        <v>444</v>
      </c>
      <c r="I157" s="141">
        <v>0.14111498037076647</v>
      </c>
      <c r="J157" s="141">
        <v>0.14111498037076647</v>
      </c>
      <c r="K157" s="141">
        <v>0.14111498037076647</v>
      </c>
      <c r="L157" s="141">
        <v>6.7735190577967896E-2</v>
      </c>
      <c r="M157" s="141">
        <v>3.0496596016181505</v>
      </c>
      <c r="N157" s="141">
        <v>3.0354892108707264E-3</v>
      </c>
      <c r="O157" s="141">
        <v>2.2766169081530447E-4</v>
      </c>
      <c r="P157" s="141">
        <v>4.553233816306089E-3</v>
      </c>
      <c r="Q157" s="141">
        <v>1.1383084540765222E-3</v>
      </c>
      <c r="R157" s="141">
        <v>7.5887230271768167E-3</v>
      </c>
      <c r="S157" s="141">
        <v>8.3475953298944982E-3</v>
      </c>
      <c r="T157" s="141">
        <v>3.0354892108707266E-4</v>
      </c>
      <c r="U157" s="141">
        <v>4.1737976649472491E-3</v>
      </c>
      <c r="V157" s="141">
        <v>1.1003648389406384</v>
      </c>
      <c r="W157" s="141" t="s">
        <v>444</v>
      </c>
      <c r="X157" s="141" t="s">
        <v>444</v>
      </c>
      <c r="Y157" s="141" t="s">
        <v>444</v>
      </c>
      <c r="Z157" s="141" t="s">
        <v>444</v>
      </c>
      <c r="AA157" s="141" t="s">
        <v>444</v>
      </c>
      <c r="AB157" s="141" t="s">
        <v>444</v>
      </c>
      <c r="AC157" s="141" t="s">
        <v>444</v>
      </c>
      <c r="AD157" s="141" t="s">
        <v>444</v>
      </c>
      <c r="AE157" s="58"/>
      <c r="AF157" s="142">
        <v>37943.61513588408</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5.0229749639999988E-2</v>
      </c>
      <c r="F158" s="141">
        <v>2.9584426855499999E-3</v>
      </c>
      <c r="G158" s="141">
        <v>3.1854668049999999E-3</v>
      </c>
      <c r="H158" s="141" t="s">
        <v>444</v>
      </c>
      <c r="I158" s="141">
        <v>4.2377296399999994E-4</v>
      </c>
      <c r="J158" s="141">
        <v>4.2377296399999994E-4</v>
      </c>
      <c r="K158" s="141">
        <v>4.2377296399999994E-4</v>
      </c>
      <c r="L158" s="141">
        <v>2.0341102271999995E-4</v>
      </c>
      <c r="M158" s="141">
        <v>0.11193186581600001</v>
      </c>
      <c r="N158" s="141">
        <v>1.3398023601689258E-5</v>
      </c>
      <c r="O158" s="141">
        <v>1.0048517701266944E-6</v>
      </c>
      <c r="P158" s="141">
        <v>2.0097035402533885E-5</v>
      </c>
      <c r="Q158" s="141">
        <v>5.0242588506334713E-6</v>
      </c>
      <c r="R158" s="141">
        <v>3.3495059004223149E-5</v>
      </c>
      <c r="S158" s="141">
        <v>3.6844564904645463E-5</v>
      </c>
      <c r="T158" s="141">
        <v>1.3398023601689258E-6</v>
      </c>
      <c r="U158" s="141">
        <v>1.8422282452322731E-5</v>
      </c>
      <c r="V158" s="141">
        <v>4.8567835556123564E-3</v>
      </c>
      <c r="W158" s="141" t="s">
        <v>444</v>
      </c>
      <c r="X158" s="141" t="s">
        <v>444</v>
      </c>
      <c r="Y158" s="141" t="s">
        <v>444</v>
      </c>
      <c r="Z158" s="141" t="s">
        <v>444</v>
      </c>
      <c r="AA158" s="141" t="s">
        <v>444</v>
      </c>
      <c r="AB158" s="141" t="s">
        <v>444</v>
      </c>
      <c r="AC158" s="141" t="s">
        <v>444</v>
      </c>
      <c r="AD158" s="141" t="s">
        <v>444</v>
      </c>
      <c r="AE158" s="58"/>
      <c r="AF158" s="143">
        <v>167.47529502111573</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7.5072923971820176</v>
      </c>
      <c r="F159" s="141">
        <v>0.26365750077580535</v>
      </c>
      <c r="G159" s="141">
        <v>0.36299321365456733</v>
      </c>
      <c r="H159" s="141" t="s">
        <v>444</v>
      </c>
      <c r="I159" s="141">
        <v>0.11792695880689991</v>
      </c>
      <c r="J159" s="141">
        <v>0.13864220928840224</v>
      </c>
      <c r="K159" s="141">
        <v>0.13864220928840224</v>
      </c>
      <c r="L159" s="141">
        <v>4.2979084879404689E-2</v>
      </c>
      <c r="M159" s="141">
        <v>0.57861617314360847</v>
      </c>
      <c r="N159" s="141">
        <v>2.0355921098901098E-2</v>
      </c>
      <c r="O159" s="141">
        <v>1.6505347853855545E-3</v>
      </c>
      <c r="P159" s="141">
        <v>4.401088800601108E-3</v>
      </c>
      <c r="Q159" s="141">
        <v>1.4859872474875553E-2</v>
      </c>
      <c r="R159" s="141">
        <v>1.6785665038038883E-2</v>
      </c>
      <c r="S159" s="141">
        <v>0.13822798778059545</v>
      </c>
      <c r="T159" s="141">
        <v>0.57794014520522219</v>
      </c>
      <c r="U159" s="141">
        <v>1.6642976742744432E-2</v>
      </c>
      <c r="V159" s="141">
        <v>0.18154870757959987</v>
      </c>
      <c r="W159" s="141">
        <v>2.4347158876678876E-2</v>
      </c>
      <c r="X159" s="141">
        <v>3.4386984596599979E-4</v>
      </c>
      <c r="Y159" s="141">
        <v>1.7881636742744433E-3</v>
      </c>
      <c r="Z159" s="141">
        <v>1.6505347853855545E-3</v>
      </c>
      <c r="AA159" s="141">
        <v>2.613937007607777E-4</v>
      </c>
      <c r="AB159" s="141">
        <v>4.0439620063867756E-3</v>
      </c>
      <c r="AC159" s="141" t="s">
        <v>444</v>
      </c>
      <c r="AD159" s="141">
        <v>1.3070899295576218E-2</v>
      </c>
      <c r="AE159" s="58"/>
      <c r="AF159" s="143">
        <v>6523.6089517845967</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1.365347530592246</v>
      </c>
      <c r="X163" s="22">
        <v>9.8305022202641723</v>
      </c>
      <c r="Y163" s="22">
        <v>6.4171333937835557</v>
      </c>
      <c r="Z163" s="22">
        <v>3.1402993203621659</v>
      </c>
      <c r="AA163" s="22">
        <v>3.6864383325990642</v>
      </c>
      <c r="AB163" s="22">
        <v>23.074373267008955</v>
      </c>
      <c r="AC163" s="22" t="s">
        <v>444</v>
      </c>
      <c r="AD163" s="22">
        <v>0.39595078387175126</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3E48-9B76-4DB7-82B7-B64E99E544DB}">
  <sheetPr codeName="Sheet3"/>
  <dimension ref="A1:AL170"/>
  <sheetViews>
    <sheetView zoomScale="75" zoomScaleNormal="75" workbookViewId="0">
      <pane xSplit="4" ySplit="13" topLeftCell="E14" activePane="bottomRight" state="frozen"/>
      <selection activeCell="P48" sqref="P48"/>
      <selection pane="topRight" activeCell="P48" sqref="P48"/>
      <selection pane="bottomLeft" activeCell="P48" sqref="P48"/>
      <selection pane="bottomRight" activeCell="E14" sqref="E14"/>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1991</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46.188000000000002</v>
      </c>
      <c r="F14" s="138">
        <v>0.2090277767924299</v>
      </c>
      <c r="G14" s="138">
        <v>104.93300000000001</v>
      </c>
      <c r="H14" s="138" t="s">
        <v>444</v>
      </c>
      <c r="I14" s="138">
        <v>0.82073743011766298</v>
      </c>
      <c r="J14" s="138">
        <v>1.1925073165707922</v>
      </c>
      <c r="K14" s="138">
        <v>1.5530543901076059</v>
      </c>
      <c r="L14" s="138">
        <v>3.1311711976920328E-2</v>
      </c>
      <c r="M14" s="138">
        <v>17.952531972855251</v>
      </c>
      <c r="N14" s="138">
        <v>0.86455205263269463</v>
      </c>
      <c r="O14" s="138">
        <v>0.12041135555343753</v>
      </c>
      <c r="P14" s="138">
        <v>0.15731282993502571</v>
      </c>
      <c r="Q14" s="138">
        <v>0.82610210502852555</v>
      </c>
      <c r="R14" s="138">
        <v>0.52280798601152112</v>
      </c>
      <c r="S14" s="138">
        <v>0.54888989470318361</v>
      </c>
      <c r="T14" s="138">
        <v>6.4402475477757211</v>
      </c>
      <c r="U14" s="138">
        <v>2.3779883028265072</v>
      </c>
      <c r="V14" s="138">
        <v>3.2429399990870529</v>
      </c>
      <c r="W14" s="138">
        <v>0.82568644620079668</v>
      </c>
      <c r="X14" s="138">
        <v>6.2875872328376604E-5</v>
      </c>
      <c r="Y14" s="138">
        <v>2.7676597525711009E-3</v>
      </c>
      <c r="Z14" s="138">
        <v>2.1919153745472951E-3</v>
      </c>
      <c r="AA14" s="138">
        <v>2.6301711390577332E-4</v>
      </c>
      <c r="AB14" s="138">
        <v>5.2854681133525467E-3</v>
      </c>
      <c r="AC14" s="138">
        <v>0.48218591659493715</v>
      </c>
      <c r="AD14" s="138">
        <v>2.3749455593481976E-4</v>
      </c>
      <c r="AE14" s="55"/>
      <c r="AF14" s="147">
        <v>23558.072713199999</v>
      </c>
      <c r="AG14" s="147">
        <v>76731.096352819673</v>
      </c>
      <c r="AH14" s="147">
        <v>32010.337711281602</v>
      </c>
      <c r="AI14" s="147" t="s">
        <v>430</v>
      </c>
      <c r="AJ14" s="147" t="s">
        <v>430</v>
      </c>
      <c r="AK14" s="147" t="s">
        <v>428</v>
      </c>
      <c r="AL14" s="45" t="s">
        <v>49</v>
      </c>
    </row>
    <row r="15" spans="1:38" s="1" customFormat="1" ht="26.25" customHeight="1" thickBot="1" x14ac:dyDescent="0.3">
      <c r="A15" s="65" t="s">
        <v>53</v>
      </c>
      <c r="B15" s="65" t="s">
        <v>54</v>
      </c>
      <c r="C15" s="66" t="s">
        <v>55</v>
      </c>
      <c r="D15" s="67"/>
      <c r="E15" s="138">
        <v>0.46836359049407617</v>
      </c>
      <c r="F15" s="138">
        <v>6.3598098248640001E-3</v>
      </c>
      <c r="G15" s="138">
        <v>0.49287144009558836</v>
      </c>
      <c r="H15" s="138" t="s">
        <v>444</v>
      </c>
      <c r="I15" s="138">
        <v>8.6741515062792006E-3</v>
      </c>
      <c r="J15" s="138">
        <v>1.3584817138644E-2</v>
      </c>
      <c r="K15" s="138">
        <v>1.7782855012260002E-2</v>
      </c>
      <c r="L15" s="138">
        <v>7.0404274377072014E-4</v>
      </c>
      <c r="M15" s="138">
        <v>2.7215777167559994E-2</v>
      </c>
      <c r="N15" s="138">
        <v>6.7656162103560003E-3</v>
      </c>
      <c r="O15" s="138">
        <v>4.8790194282359997E-3</v>
      </c>
      <c r="P15" s="138">
        <v>1.0018966847616002E-3</v>
      </c>
      <c r="Q15" s="138">
        <v>3.8891853915696E-3</v>
      </c>
      <c r="R15" s="138">
        <v>2.3385810469716002E-2</v>
      </c>
      <c r="S15" s="138">
        <v>1.5299300936700002E-2</v>
      </c>
      <c r="T15" s="138">
        <v>0.61860684330881999</v>
      </c>
      <c r="U15" s="138">
        <v>4.9552744958640009E-3</v>
      </c>
      <c r="V15" s="138">
        <v>6.8443422352344005E-2</v>
      </c>
      <c r="W15" s="138">
        <v>1.958700177E-3</v>
      </c>
      <c r="X15" s="138">
        <v>1.1672506956852003E-6</v>
      </c>
      <c r="Y15" s="138">
        <v>4.8879133218719998E-6</v>
      </c>
      <c r="Z15" s="138">
        <v>1.1009494603548E-6</v>
      </c>
      <c r="AA15" s="138">
        <v>1.1009494603548E-6</v>
      </c>
      <c r="AB15" s="138">
        <v>8.2570629382668003E-6</v>
      </c>
      <c r="AC15" s="138" t="s">
        <v>428</v>
      </c>
      <c r="AD15" s="138">
        <v>0</v>
      </c>
      <c r="AE15" s="55"/>
      <c r="AF15" s="147">
        <v>2614.8659400000006</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0.12866395367456482</v>
      </c>
      <c r="F16" s="138">
        <v>5.1708654719999998E-4</v>
      </c>
      <c r="G16" s="138">
        <v>0.10624854445386889</v>
      </c>
      <c r="H16" s="138" t="s">
        <v>444</v>
      </c>
      <c r="I16" s="138">
        <v>3.5549700120000007E-2</v>
      </c>
      <c r="J16" s="138">
        <v>5.1062296536000008E-2</v>
      </c>
      <c r="K16" s="138">
        <v>5.3001371088000009E-2</v>
      </c>
      <c r="L16" s="138" t="s">
        <v>429</v>
      </c>
      <c r="M16" s="138">
        <v>0.13603364600766452</v>
      </c>
      <c r="N16" s="138">
        <v>1.8098029152000001E-2</v>
      </c>
      <c r="O16" s="138">
        <v>1.0341730944E-3</v>
      </c>
      <c r="P16" s="138">
        <v>1.9390745519999999E-2</v>
      </c>
      <c r="Q16" s="138">
        <v>7.1099400240000003E-3</v>
      </c>
      <c r="R16" s="138">
        <v>3.6842416488000007E-3</v>
      </c>
      <c r="S16" s="138">
        <v>1.6158954600000001E-2</v>
      </c>
      <c r="T16" s="138">
        <v>3.3610625568000004E-3</v>
      </c>
      <c r="U16" s="138">
        <v>1.8744387336000002E-3</v>
      </c>
      <c r="V16" s="138">
        <v>2.9732476464000002E-2</v>
      </c>
      <c r="W16" s="138">
        <v>1.6805312784E-2</v>
      </c>
      <c r="X16" s="138">
        <v>1.8744387336E-7</v>
      </c>
      <c r="Y16" s="138">
        <v>1.9390745520000001E-9</v>
      </c>
      <c r="Z16" s="138">
        <v>6.4635818400000007E-10</v>
      </c>
      <c r="AA16" s="138">
        <v>6.4635818400000007E-10</v>
      </c>
      <c r="AB16" s="138">
        <v>1.9067566428000001E-7</v>
      </c>
      <c r="AC16" s="138" t="s">
        <v>429</v>
      </c>
      <c r="AD16" s="138" t="s">
        <v>429</v>
      </c>
      <c r="AE16" s="55"/>
      <c r="AF16" s="147" t="s">
        <v>429</v>
      </c>
      <c r="AG16" s="147">
        <v>646.35818400000005</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5.9366971945838112E-3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2.0886811260224345</v>
      </c>
      <c r="F18" s="138">
        <v>0.12591821371910747</v>
      </c>
      <c r="G18" s="138">
        <v>13.641240249810823</v>
      </c>
      <c r="H18" s="138" t="s">
        <v>444</v>
      </c>
      <c r="I18" s="138">
        <v>0.1659844927061532</v>
      </c>
      <c r="J18" s="138">
        <v>0.21601714169109565</v>
      </c>
      <c r="K18" s="138">
        <v>0.27605632047302658</v>
      </c>
      <c r="L18" s="138">
        <v>9.2495405366407338E-2</v>
      </c>
      <c r="M18" s="138">
        <v>0.43285834651986355</v>
      </c>
      <c r="N18" s="138">
        <v>0.16005143501165311</v>
      </c>
      <c r="O18" s="138">
        <v>3.001243094826714E-3</v>
      </c>
      <c r="P18" s="138">
        <v>1.6077063444719535E-3</v>
      </c>
      <c r="Q18" s="138">
        <v>1.0040884917090105E-2</v>
      </c>
      <c r="R18" s="138">
        <v>0.12804322599160686</v>
      </c>
      <c r="S18" s="138">
        <v>7.2022917656353824E-2</v>
      </c>
      <c r="T18" s="138">
        <v>2.6007684557730455</v>
      </c>
      <c r="U18" s="138">
        <v>1.0226364321103988E-3</v>
      </c>
      <c r="V18" s="138">
        <v>8.0403932207724918E-2</v>
      </c>
      <c r="W18" s="138">
        <v>1.4009141715783879E-2</v>
      </c>
      <c r="X18" s="138">
        <v>1.901240661427812E-2</v>
      </c>
      <c r="Y18" s="138">
        <v>0.15009794695482731</v>
      </c>
      <c r="Z18" s="138">
        <v>1.7011100654880429E-2</v>
      </c>
      <c r="AA18" s="138">
        <v>1.5009794695482729E-2</v>
      </c>
      <c r="AB18" s="138">
        <v>0.20113124891946857</v>
      </c>
      <c r="AC18" s="138" t="s">
        <v>430</v>
      </c>
      <c r="AD18" s="138" t="s">
        <v>430</v>
      </c>
      <c r="AE18" s="55"/>
      <c r="AF18" s="147">
        <v>10384.934570742544</v>
      </c>
      <c r="AG18" s="147" t="s">
        <v>430</v>
      </c>
      <c r="AH18" s="147">
        <v>745.63504142953479</v>
      </c>
      <c r="AI18" s="147" t="s">
        <v>430</v>
      </c>
      <c r="AJ18" s="147" t="s">
        <v>430</v>
      </c>
      <c r="AK18" s="147" t="s">
        <v>428</v>
      </c>
      <c r="AL18" s="45" t="s">
        <v>49</v>
      </c>
    </row>
    <row r="19" spans="1:38" s="2" customFormat="1" ht="26.25" customHeight="1" thickBot="1" x14ac:dyDescent="0.3">
      <c r="A19" s="65" t="s">
        <v>53</v>
      </c>
      <c r="B19" s="65" t="s">
        <v>62</v>
      </c>
      <c r="C19" s="66" t="s">
        <v>63</v>
      </c>
      <c r="D19" s="67"/>
      <c r="E19" s="138">
        <v>0.45700217115560104</v>
      </c>
      <c r="F19" s="138">
        <v>0.10710027264086286</v>
      </c>
      <c r="G19" s="138">
        <v>1.6787017311364585</v>
      </c>
      <c r="H19" s="138" t="s">
        <v>444</v>
      </c>
      <c r="I19" s="138">
        <v>3.0418009865404286E-2</v>
      </c>
      <c r="J19" s="138">
        <v>3.8705284740901E-2</v>
      </c>
      <c r="K19" s="138">
        <v>4.8650014591497044E-2</v>
      </c>
      <c r="L19" s="138">
        <v>1.5437684080968529E-2</v>
      </c>
      <c r="M19" s="138">
        <v>0.18043932786511341</v>
      </c>
      <c r="N19" s="138">
        <v>2.6562574512536803E-2</v>
      </c>
      <c r="O19" s="138">
        <v>5.0077880342549324E-4</v>
      </c>
      <c r="P19" s="138">
        <v>2.2911320349242601E-3</v>
      </c>
      <c r="Q19" s="138">
        <v>2.0510450746205138E-3</v>
      </c>
      <c r="R19" s="138">
        <v>2.1266590394209334E-2</v>
      </c>
      <c r="S19" s="138">
        <v>1.1943909163302815E-2</v>
      </c>
      <c r="T19" s="138">
        <v>0.43098946023876678</v>
      </c>
      <c r="U19" s="138">
        <v>3.9402775523221365E-4</v>
      </c>
      <c r="V19" s="138">
        <v>1.613284752729929E-2</v>
      </c>
      <c r="W19" s="138">
        <v>2.3204369651390793E-3</v>
      </c>
      <c r="X19" s="138">
        <v>3.1491644526887501E-3</v>
      </c>
      <c r="Y19" s="138">
        <v>2.4861824626490139E-2</v>
      </c>
      <c r="Z19" s="138">
        <v>2.8176734576688821E-3</v>
      </c>
      <c r="AA19" s="138">
        <v>2.4861824626490137E-3</v>
      </c>
      <c r="AB19" s="138">
        <v>3.3314844999496787E-2</v>
      </c>
      <c r="AC19" s="138" t="s">
        <v>430</v>
      </c>
      <c r="AD19" s="138" t="s">
        <v>430</v>
      </c>
      <c r="AE19" s="55"/>
      <c r="AF19" s="147">
        <v>1824.1670270676407</v>
      </c>
      <c r="AG19" s="147" t="s">
        <v>430</v>
      </c>
      <c r="AH19" s="147">
        <v>3769.1889432434159</v>
      </c>
      <c r="AI19" s="147" t="s">
        <v>430</v>
      </c>
      <c r="AJ19" s="147" t="s">
        <v>430</v>
      </c>
      <c r="AK19" s="147" t="s">
        <v>428</v>
      </c>
      <c r="AL19" s="45" t="s">
        <v>49</v>
      </c>
    </row>
    <row r="20" spans="1:38" s="2" customFormat="1" ht="26.25" customHeight="1" thickBot="1" x14ac:dyDescent="0.3">
      <c r="A20" s="65" t="s">
        <v>53</v>
      </c>
      <c r="B20" s="65" t="s">
        <v>64</v>
      </c>
      <c r="C20" s="66" t="s">
        <v>65</v>
      </c>
      <c r="D20" s="67"/>
      <c r="E20" s="138">
        <v>3.835898664943152E-2</v>
      </c>
      <c r="F20" s="138">
        <v>5.6710465722947757E-3</v>
      </c>
      <c r="G20" s="138">
        <v>0.11806936513096115</v>
      </c>
      <c r="H20" s="138" t="s">
        <v>444</v>
      </c>
      <c r="I20" s="138">
        <v>4.9846340419620319E-3</v>
      </c>
      <c r="J20" s="138">
        <v>6.4673239348694419E-3</v>
      </c>
      <c r="K20" s="138">
        <v>8.2465518063583321E-3</v>
      </c>
      <c r="L20" s="138">
        <v>2.7436812179075956E-3</v>
      </c>
      <c r="M20" s="138">
        <v>1.5273012047951394E-2</v>
      </c>
      <c r="N20" s="138">
        <v>4.7459016718537647E-3</v>
      </c>
      <c r="O20" s="138">
        <v>8.9067267492176378E-5</v>
      </c>
      <c r="P20" s="138">
        <v>9.3178148497242817E-5</v>
      </c>
      <c r="Q20" s="138">
        <v>3.0830174721835119E-4</v>
      </c>
      <c r="R20" s="138">
        <v>3.7972154157657608E-3</v>
      </c>
      <c r="S20" s="138">
        <v>2.135379303771228E-3</v>
      </c>
      <c r="T20" s="138">
        <v>7.7101403721108075E-2</v>
      </c>
      <c r="U20" s="138">
        <v>3.6476783667532425E-5</v>
      </c>
      <c r="V20" s="138">
        <v>2.4581793397010008E-3</v>
      </c>
      <c r="W20" s="138">
        <v>4.1515317001407457E-4</v>
      </c>
      <c r="X20" s="138">
        <v>5.6342215930481549E-4</v>
      </c>
      <c r="Y20" s="138">
        <v>4.4480696787222275E-3</v>
      </c>
      <c r="Z20" s="138">
        <v>5.0411456358851912E-4</v>
      </c>
      <c r="AA20" s="138">
        <v>4.4480696787222281E-4</v>
      </c>
      <c r="AB20" s="138">
        <v>5.9604133694877862E-3</v>
      </c>
      <c r="AC20" s="138" t="s">
        <v>430</v>
      </c>
      <c r="AD20" s="138" t="s">
        <v>430</v>
      </c>
      <c r="AE20" s="55"/>
      <c r="AF20" s="147">
        <v>297.13352326684776</v>
      </c>
      <c r="AG20" s="147" t="s">
        <v>430</v>
      </c>
      <c r="AH20" s="147">
        <v>117.04214168332784</v>
      </c>
      <c r="AI20" s="147" t="s">
        <v>430</v>
      </c>
      <c r="AJ20" s="147" t="s">
        <v>430</v>
      </c>
      <c r="AK20" s="147" t="s">
        <v>428</v>
      </c>
      <c r="AL20" s="45" t="s">
        <v>49</v>
      </c>
    </row>
    <row r="21" spans="1:38" s="2" customFormat="1" ht="26.25" customHeight="1" thickBot="1" x14ac:dyDescent="0.3">
      <c r="A21" s="65" t="s">
        <v>53</v>
      </c>
      <c r="B21" s="65" t="s">
        <v>66</v>
      </c>
      <c r="C21" s="66" t="s">
        <v>67</v>
      </c>
      <c r="D21" s="67"/>
      <c r="E21" s="138">
        <v>1.5453941408430418</v>
      </c>
      <c r="F21" s="138">
        <v>0.4309000558421075</v>
      </c>
      <c r="G21" s="138">
        <v>9.354792204299212</v>
      </c>
      <c r="H21" s="138" t="s">
        <v>444</v>
      </c>
      <c r="I21" s="138">
        <v>0.38013724974636659</v>
      </c>
      <c r="J21" s="138">
        <v>0.43488405016503512</v>
      </c>
      <c r="K21" s="138">
        <v>0.49113436525995396</v>
      </c>
      <c r="L21" s="138">
        <v>7.720415604066419E-2</v>
      </c>
      <c r="M21" s="138">
        <v>2.7565825185270514</v>
      </c>
      <c r="N21" s="138">
        <v>0.43676008071459982</v>
      </c>
      <c r="O21" s="138">
        <v>6.42254167175194E-3</v>
      </c>
      <c r="P21" s="138">
        <v>2.3699018326492866E-2</v>
      </c>
      <c r="Q21" s="138">
        <v>1.7050248470867481E-2</v>
      </c>
      <c r="R21" s="138">
        <v>0.11651995693739968</v>
      </c>
      <c r="S21" s="138">
        <v>9.0137130383228847E-2</v>
      </c>
      <c r="T21" s="138">
        <v>1.7159001130001645</v>
      </c>
      <c r="U21" s="138">
        <v>5.4885488571673625E-3</v>
      </c>
      <c r="V21" s="138">
        <v>0.55356521599719499</v>
      </c>
      <c r="W21" s="138">
        <v>0.52556973512172267</v>
      </c>
      <c r="X21" s="138">
        <v>0.12659386463261607</v>
      </c>
      <c r="Y21" s="138">
        <v>0.24543942183039766</v>
      </c>
      <c r="Z21" s="138">
        <v>7.0514652862531099E-2</v>
      </c>
      <c r="AA21" s="138">
        <v>5.5877336729840181E-2</v>
      </c>
      <c r="AB21" s="138">
        <v>0.498425276055385</v>
      </c>
      <c r="AC21" s="138">
        <v>2.1360499154946689E-3</v>
      </c>
      <c r="AD21" s="138">
        <v>0.42258443317329003</v>
      </c>
      <c r="AE21" s="55"/>
      <c r="AF21" s="147">
        <v>6979.0496548545607</v>
      </c>
      <c r="AG21" s="147">
        <v>2485.7487914430144</v>
      </c>
      <c r="AH21" s="147">
        <v>5818.3730638732432</v>
      </c>
      <c r="AI21" s="147" t="s">
        <v>430</v>
      </c>
      <c r="AJ21" s="147" t="s">
        <v>430</v>
      </c>
      <c r="AK21" s="147" t="s">
        <v>428</v>
      </c>
      <c r="AL21" s="45" t="s">
        <v>49</v>
      </c>
    </row>
    <row r="22" spans="1:38" s="2" customFormat="1" ht="26.25" customHeight="1" thickBot="1" x14ac:dyDescent="0.3">
      <c r="A22" s="65" t="s">
        <v>53</v>
      </c>
      <c r="B22" s="69" t="s">
        <v>68</v>
      </c>
      <c r="C22" s="66" t="s">
        <v>69</v>
      </c>
      <c r="D22" s="67"/>
      <c r="E22" s="138">
        <v>3.1039618835778673</v>
      </c>
      <c r="F22" s="138">
        <v>0.5784156309703421</v>
      </c>
      <c r="G22" s="138">
        <v>2.1414125933041039</v>
      </c>
      <c r="H22" s="138" t="s">
        <v>444</v>
      </c>
      <c r="I22" s="138">
        <v>0.62294081553069669</v>
      </c>
      <c r="J22" s="138">
        <v>0.70103165747027807</v>
      </c>
      <c r="K22" s="138">
        <v>0.75221464407447836</v>
      </c>
      <c r="L22" s="138">
        <v>5.7207563891703145E-2</v>
      </c>
      <c r="M22" s="138">
        <v>5.3778192801614706</v>
      </c>
      <c r="N22" s="138">
        <v>2.6332397029878944E-2</v>
      </c>
      <c r="O22" s="138">
        <v>3.6771844983630496E-3</v>
      </c>
      <c r="P22" s="138">
        <v>2.1987908998684417E-2</v>
      </c>
      <c r="Q22" s="138">
        <v>3.923570426386392E-2</v>
      </c>
      <c r="R22" s="138">
        <v>7.4137930006558203E-2</v>
      </c>
      <c r="S22" s="138">
        <v>0.10099762099818244</v>
      </c>
      <c r="T22" s="138">
        <v>0.38882367903765602</v>
      </c>
      <c r="U22" s="138">
        <v>3.6311840164765921E-2</v>
      </c>
      <c r="V22" s="138">
        <v>0.61566917716730329</v>
      </c>
      <c r="W22" s="138">
        <v>7.5576043769028274E-3</v>
      </c>
      <c r="X22" s="138">
        <v>2.4237025923752637E-3</v>
      </c>
      <c r="Y22" s="138">
        <v>1.8802389826717714E-2</v>
      </c>
      <c r="Z22" s="138">
        <v>2.1954142312106324E-3</v>
      </c>
      <c r="AA22" s="138">
        <v>1.9016046107146144E-3</v>
      </c>
      <c r="AB22" s="138">
        <v>2.5323111261018227E-2</v>
      </c>
      <c r="AC22" s="138">
        <v>6.5521259331385905E-3</v>
      </c>
      <c r="AD22" s="138">
        <v>0.14671064589419017</v>
      </c>
      <c r="AE22" s="55"/>
      <c r="AF22" s="147">
        <v>2205.6458227674116</v>
      </c>
      <c r="AG22" s="147">
        <v>5609.164137709794</v>
      </c>
      <c r="AH22" s="147">
        <v>2409.3978190680132</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0.28934493309226583</v>
      </c>
      <c r="X23" s="138">
        <v>7.1636016444271783E-2</v>
      </c>
      <c r="Y23" s="138">
        <v>0.19199548018737089</v>
      </c>
      <c r="Z23" s="138">
        <v>4.2764032696530084E-2</v>
      </c>
      <c r="AA23" s="138">
        <v>3.3647854598621442E-2</v>
      </c>
      <c r="AB23" s="138">
        <v>0.34004338392679417</v>
      </c>
      <c r="AC23" s="138">
        <v>2.9674792301898241E-3</v>
      </c>
      <c r="AD23" s="138">
        <v>0.19543256984537638</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1.5914385619029474</v>
      </c>
      <c r="F24" s="138">
        <v>0.45879603205547831</v>
      </c>
      <c r="G24" s="138">
        <v>5.6094201371941255</v>
      </c>
      <c r="H24" s="138">
        <v>7.800198390946067E-2</v>
      </c>
      <c r="I24" s="138">
        <v>0.39752964910935712</v>
      </c>
      <c r="J24" s="138">
        <v>0.45034789541738723</v>
      </c>
      <c r="K24" s="138">
        <v>0.51257037561294938</v>
      </c>
      <c r="L24" s="138">
        <v>0.10952508411997638</v>
      </c>
      <c r="M24" s="138">
        <v>2.4165034742306521</v>
      </c>
      <c r="N24" s="138">
        <v>0.34766052591361585</v>
      </c>
      <c r="O24" s="138">
        <v>3.7493768184448842E-2</v>
      </c>
      <c r="P24" s="138">
        <v>1.4062011594133225E-2</v>
      </c>
      <c r="Q24" s="138">
        <v>1.3400587852383437E-2</v>
      </c>
      <c r="R24" s="138">
        <v>0.17401748918136525</v>
      </c>
      <c r="S24" s="138">
        <v>9.1593889386391472E-2</v>
      </c>
      <c r="T24" s="138">
        <v>2.049530776301538</v>
      </c>
      <c r="U24" s="138">
        <v>4.4198791623957685E-3</v>
      </c>
      <c r="V24" s="138">
        <v>1.5988588641851593</v>
      </c>
      <c r="W24" s="138" t="s">
        <v>429</v>
      </c>
      <c r="X24" s="138" t="s">
        <v>429</v>
      </c>
      <c r="Y24" s="138" t="s">
        <v>429</v>
      </c>
      <c r="Z24" s="138" t="s">
        <v>429</v>
      </c>
      <c r="AA24" s="138" t="s">
        <v>429</v>
      </c>
      <c r="AB24" s="138" t="s">
        <v>429</v>
      </c>
      <c r="AC24" s="138" t="s">
        <v>428</v>
      </c>
      <c r="AD24" s="138" t="s">
        <v>428</v>
      </c>
      <c r="AE24" s="55"/>
      <c r="AF24" s="147">
        <v>9046.3839497237404</v>
      </c>
      <c r="AG24" s="147">
        <v>1149.3579798206479</v>
      </c>
      <c r="AH24" s="147">
        <v>3944.9951161898211</v>
      </c>
      <c r="AI24" s="147">
        <v>2544.5109528000003</v>
      </c>
      <c r="AJ24" s="147" t="s">
        <v>430</v>
      </c>
      <c r="AK24" s="147" t="s">
        <v>428</v>
      </c>
      <c r="AL24" s="45" t="s">
        <v>49</v>
      </c>
    </row>
    <row r="25" spans="1:38" s="2" customFormat="1" ht="26.25" customHeight="1" thickBot="1" x14ac:dyDescent="0.3">
      <c r="A25" s="65" t="s">
        <v>73</v>
      </c>
      <c r="B25" s="69" t="s">
        <v>74</v>
      </c>
      <c r="C25" s="71" t="s">
        <v>75</v>
      </c>
      <c r="D25" s="67"/>
      <c r="E25" s="138">
        <v>0.85467695806019717</v>
      </c>
      <c r="F25" s="138">
        <v>0.10411885146935423</v>
      </c>
      <c r="G25" s="138">
        <v>5.6114030584908436E-2</v>
      </c>
      <c r="H25" s="138" t="s">
        <v>444</v>
      </c>
      <c r="I25" s="138">
        <v>7.1687501102454419E-3</v>
      </c>
      <c r="J25" s="138">
        <v>7.1687501102454419E-3</v>
      </c>
      <c r="K25" s="138">
        <v>7.1687501102454419E-3</v>
      </c>
      <c r="L25" s="138">
        <v>3.4410000529178121E-3</v>
      </c>
      <c r="M25" s="138">
        <v>0.7601570211681552</v>
      </c>
      <c r="N25" s="138">
        <v>2.3567656376915363E-4</v>
      </c>
      <c r="O25" s="138">
        <v>1.7675742282686522E-5</v>
      </c>
      <c r="P25" s="138">
        <v>3.5351484565373039E-4</v>
      </c>
      <c r="Q25" s="138">
        <v>8.8378711413432599E-5</v>
      </c>
      <c r="R25" s="138">
        <v>5.8919140942288414E-4</v>
      </c>
      <c r="S25" s="138">
        <v>6.4811055036517252E-4</v>
      </c>
      <c r="T25" s="138">
        <v>2.3567656376915365E-5</v>
      </c>
      <c r="U25" s="138">
        <v>3.2405527518258626E-4</v>
      </c>
      <c r="V25" s="138">
        <v>8.5432754366318184E-2</v>
      </c>
      <c r="W25" s="138" t="s">
        <v>444</v>
      </c>
      <c r="X25" s="138" t="s">
        <v>444</v>
      </c>
      <c r="Y25" s="138" t="s">
        <v>444</v>
      </c>
      <c r="Z25" s="138" t="s">
        <v>444</v>
      </c>
      <c r="AA25" s="138" t="s">
        <v>444</v>
      </c>
      <c r="AB25" s="138" t="s">
        <v>444</v>
      </c>
      <c r="AC25" s="138" t="s">
        <v>428</v>
      </c>
      <c r="AD25" s="138" t="s">
        <v>428</v>
      </c>
      <c r="AE25" s="55"/>
      <c r="AF25" s="147">
        <v>2945.9570471144202</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7.2385758876698E-2</v>
      </c>
      <c r="F26" s="138">
        <v>5.3518007469009581E-3</v>
      </c>
      <c r="G26" s="138">
        <v>4.4515405922462481E-3</v>
      </c>
      <c r="H26" s="138" t="s">
        <v>444</v>
      </c>
      <c r="I26" s="138">
        <v>3.9756880244345082E-4</v>
      </c>
      <c r="J26" s="138">
        <v>3.9756880244345082E-4</v>
      </c>
      <c r="K26" s="138">
        <v>3.9756880244345082E-4</v>
      </c>
      <c r="L26" s="138">
        <v>1.9083302517285637E-4</v>
      </c>
      <c r="M26" s="138">
        <v>4.9985811830412182E-2</v>
      </c>
      <c r="N26" s="138">
        <v>0.7302623140173522</v>
      </c>
      <c r="O26" s="138">
        <v>3.3716316996017368E-6</v>
      </c>
      <c r="P26" s="138">
        <v>3.6628709463732848E-5</v>
      </c>
      <c r="Q26" s="138">
        <v>7.3118943470652869E-6</v>
      </c>
      <c r="R26" s="138">
        <v>5.2977811370372362E-5</v>
      </c>
      <c r="S26" s="138">
        <v>5.5884105714956763E-5</v>
      </c>
      <c r="T26" s="138">
        <v>4.1346535868903658E-6</v>
      </c>
      <c r="U26" s="138">
        <v>2.5924543423516118E-5</v>
      </c>
      <c r="V26" s="138">
        <v>6.8152377430436154E-3</v>
      </c>
      <c r="W26" s="138" t="s">
        <v>444</v>
      </c>
      <c r="X26" s="138" t="s">
        <v>444</v>
      </c>
      <c r="Y26" s="138" t="s">
        <v>444</v>
      </c>
      <c r="Z26" s="138" t="s">
        <v>444</v>
      </c>
      <c r="AA26" s="138" t="s">
        <v>444</v>
      </c>
      <c r="AB26" s="138" t="s">
        <v>444</v>
      </c>
      <c r="AC26" s="138" t="s">
        <v>428</v>
      </c>
      <c r="AD26" s="138" t="s">
        <v>428</v>
      </c>
      <c r="AE26" s="55"/>
      <c r="AF26" s="147">
        <v>233.88830213488066</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38.1585115393734</v>
      </c>
      <c r="F27" s="138">
        <v>30.828216324218918</v>
      </c>
      <c r="G27" s="138">
        <v>2.1296359622618866</v>
      </c>
      <c r="H27" s="138">
        <v>3.3217934363905841E-2</v>
      </c>
      <c r="I27" s="138">
        <v>0.49004421340611892</v>
      </c>
      <c r="J27" s="138">
        <v>0.49004421340611859</v>
      </c>
      <c r="K27" s="138">
        <v>0.4900442134061187</v>
      </c>
      <c r="L27" s="138">
        <v>0.25456656574874081</v>
      </c>
      <c r="M27" s="138">
        <v>225.86948017743828</v>
      </c>
      <c r="N27" s="138">
        <v>121.0484487740495</v>
      </c>
      <c r="O27" s="138">
        <v>1.7548732021723369E-4</v>
      </c>
      <c r="P27" s="138">
        <v>7.9683080366724762E-3</v>
      </c>
      <c r="Q27" s="138">
        <v>2.6590785718363301E-4</v>
      </c>
      <c r="R27" s="138">
        <v>6.2693454764486123E-3</v>
      </c>
      <c r="S27" s="138">
        <v>4.4383331698619553E-3</v>
      </c>
      <c r="T27" s="138">
        <v>1.9779510296314496E-3</v>
      </c>
      <c r="U27" s="138">
        <v>1.8084107393279866E-4</v>
      </c>
      <c r="V27" s="138">
        <v>2.9999389810378727E-2</v>
      </c>
      <c r="W27" s="138">
        <v>0.49278730000000004</v>
      </c>
      <c r="X27" s="138">
        <v>1.1114339952000001E-2</v>
      </c>
      <c r="Y27" s="138">
        <v>1.7729142614800002E-2</v>
      </c>
      <c r="Z27" s="138">
        <v>7.8907684853999991E-3</v>
      </c>
      <c r="AA27" s="138">
        <v>1.9339514994700002E-2</v>
      </c>
      <c r="AB27" s="138">
        <v>5.6073766046900009E-2</v>
      </c>
      <c r="AC27" s="138">
        <v>4.9278739999999998E-4</v>
      </c>
      <c r="AD27" s="138">
        <v>1.026711E-4</v>
      </c>
      <c r="AE27" s="55"/>
      <c r="AF27" s="147">
        <v>43180.012215114264</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4.0779507169728939</v>
      </c>
      <c r="F28" s="138">
        <v>1.210648737575631</v>
      </c>
      <c r="G28" s="138">
        <v>0.80187392193869189</v>
      </c>
      <c r="H28" s="138">
        <v>3.6362421791475939E-3</v>
      </c>
      <c r="I28" s="138">
        <v>0.8692321133446369</v>
      </c>
      <c r="J28" s="138">
        <v>0.86923211334463701</v>
      </c>
      <c r="K28" s="138">
        <v>0.86923211334463724</v>
      </c>
      <c r="L28" s="138">
        <v>0.47753786058232678</v>
      </c>
      <c r="M28" s="138">
        <v>10.358296896137073</v>
      </c>
      <c r="N28" s="138">
        <v>5.5402340416398363</v>
      </c>
      <c r="O28" s="138">
        <v>1.6836763684511451E-5</v>
      </c>
      <c r="P28" s="138">
        <v>1.2980298319669422E-3</v>
      </c>
      <c r="Q28" s="138">
        <v>2.9780190420292723E-5</v>
      </c>
      <c r="R28" s="138">
        <v>1.7837954915686889E-3</v>
      </c>
      <c r="S28" s="138">
        <v>1.2069103984166838E-3</v>
      </c>
      <c r="T28" s="138">
        <v>1.2574710896899835E-4</v>
      </c>
      <c r="U28" s="138">
        <v>2.5886853471562557E-5</v>
      </c>
      <c r="V28" s="138">
        <v>4.5428335164193548E-3</v>
      </c>
      <c r="W28" s="138">
        <v>2.08588E-2</v>
      </c>
      <c r="X28" s="138">
        <v>4.7055417149E-3</v>
      </c>
      <c r="Y28" s="138">
        <v>5.4583424413000006E-3</v>
      </c>
      <c r="Z28" s="138">
        <v>4.0716524314000002E-3</v>
      </c>
      <c r="AA28" s="138">
        <v>4.6961928348999999E-3</v>
      </c>
      <c r="AB28" s="138">
        <v>1.8931729422500002E-2</v>
      </c>
      <c r="AC28" s="138">
        <v>2.0858800000000001E-5</v>
      </c>
      <c r="AD28" s="138">
        <v>1.6597100000000001E-5</v>
      </c>
      <c r="AE28" s="55"/>
      <c r="AF28" s="147">
        <v>9590.5496574706758</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15.25979237408915</v>
      </c>
      <c r="F29" s="138">
        <v>0.937022496829504</v>
      </c>
      <c r="G29" s="138">
        <v>1.4246939362771913</v>
      </c>
      <c r="H29" s="138">
        <v>4.6921330386185149E-3</v>
      </c>
      <c r="I29" s="138">
        <v>0.54205831646730385</v>
      </c>
      <c r="J29" s="138">
        <v>0.54205831646730362</v>
      </c>
      <c r="K29" s="138">
        <v>0.54205831646730362</v>
      </c>
      <c r="L29" s="138">
        <v>0.27102638761457887</v>
      </c>
      <c r="M29" s="138">
        <v>3.3294942215031194</v>
      </c>
      <c r="N29" s="138">
        <v>0.64061908180530447</v>
      </c>
      <c r="O29" s="138">
        <v>1.8596298146031815E-5</v>
      </c>
      <c r="P29" s="138">
        <v>1.9149487504388778E-3</v>
      </c>
      <c r="Q29" s="138">
        <v>3.6742525467739682E-5</v>
      </c>
      <c r="R29" s="138">
        <v>3.0367010664876732E-3</v>
      </c>
      <c r="S29" s="138">
        <v>2.0376150277963429E-3</v>
      </c>
      <c r="T29" s="138">
        <v>8.1136254948986581E-5</v>
      </c>
      <c r="U29" s="138">
        <v>3.6292454643415726E-5</v>
      </c>
      <c r="V29" s="138">
        <v>6.5191397110851102E-3</v>
      </c>
      <c r="W29" s="138">
        <v>0.10254390000000001</v>
      </c>
      <c r="X29" s="138">
        <v>1.4649147444999999E-3</v>
      </c>
      <c r="Y29" s="138">
        <v>8.8708726193000003E-3</v>
      </c>
      <c r="Z29" s="138">
        <v>9.9125897705999999E-3</v>
      </c>
      <c r="AA29" s="138">
        <v>2.2787562692000002E-3</v>
      </c>
      <c r="AB29" s="138">
        <v>2.2527133403599998E-2</v>
      </c>
      <c r="AC29" s="138">
        <v>1.77417E-5</v>
      </c>
      <c r="AD29" s="138">
        <v>1.77417E-5</v>
      </c>
      <c r="AE29" s="55"/>
      <c r="AF29" s="147">
        <v>15519.315646878584</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3.1862058436894249E-2</v>
      </c>
      <c r="F30" s="138">
        <v>0.24117190879971689</v>
      </c>
      <c r="G30" s="138">
        <v>6.6047562712923929E-3</v>
      </c>
      <c r="H30" s="138">
        <v>1.8687314431836753E-4</v>
      </c>
      <c r="I30" s="138">
        <v>4.5279490788932746E-3</v>
      </c>
      <c r="J30" s="138">
        <v>4.5279490788932755E-3</v>
      </c>
      <c r="K30" s="138">
        <v>4.5279490788932763E-3</v>
      </c>
      <c r="L30" s="138">
        <v>5.8115469478364822E-4</v>
      </c>
      <c r="M30" s="138">
        <v>1.8659231735198094</v>
      </c>
      <c r="N30" s="138">
        <v>0.46992247577982471</v>
      </c>
      <c r="O30" s="138">
        <v>5.8808026626536889E-5</v>
      </c>
      <c r="P30" s="138">
        <v>2.8730689780121904E-5</v>
      </c>
      <c r="Q30" s="138">
        <v>9.9071344069385884E-7</v>
      </c>
      <c r="R30" s="138">
        <v>2.6563677593628753E-4</v>
      </c>
      <c r="S30" s="138">
        <v>9.9356490080882934E-3</v>
      </c>
      <c r="T30" s="138">
        <v>4.142457770302123E-4</v>
      </c>
      <c r="U30" s="138">
        <v>5.8552993508118444E-5</v>
      </c>
      <c r="V30" s="138">
        <v>5.8497739740757393E-3</v>
      </c>
      <c r="W30" s="138">
        <v>2.7379000000000001E-3</v>
      </c>
      <c r="X30" s="138">
        <v>4.1720389600000001E-5</v>
      </c>
      <c r="Y30" s="138">
        <v>7.6487381199999993E-5</v>
      </c>
      <c r="Z30" s="138">
        <v>2.60752437E-5</v>
      </c>
      <c r="AA30" s="138">
        <v>8.9525002799999999E-5</v>
      </c>
      <c r="AB30" s="138">
        <v>2.3380801730000001E-4</v>
      </c>
      <c r="AC30" s="138">
        <v>2.7379999999999999E-6</v>
      </c>
      <c r="AD30" s="138">
        <v>2.7379999999999999E-6</v>
      </c>
      <c r="AE30" s="55"/>
      <c r="AF30" s="147">
        <v>148.78285600001038</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6.1769725195776681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0.24749051140942191</v>
      </c>
      <c r="J32" s="138">
        <v>0.4788636181961996</v>
      </c>
      <c r="K32" s="138">
        <v>0.61042963334158951</v>
      </c>
      <c r="L32" s="138">
        <v>5.5791310568449805E-2</v>
      </c>
      <c r="M32" s="138" t="s">
        <v>428</v>
      </c>
      <c r="N32" s="138">
        <v>1.854604094351239</v>
      </c>
      <c r="O32" s="138">
        <v>8.1140806871924445E-3</v>
      </c>
      <c r="P32" s="138">
        <v>0</v>
      </c>
      <c r="Q32" s="138">
        <v>2.1195927061388453E-2</v>
      </c>
      <c r="R32" s="138">
        <v>0.69229683872357572</v>
      </c>
      <c r="S32" s="138">
        <v>15.200731034584802</v>
      </c>
      <c r="T32" s="138">
        <v>0.10629183163327968</v>
      </c>
      <c r="U32" s="138">
        <v>1.220859266683179E-2</v>
      </c>
      <c r="V32" s="138">
        <v>4.9059771864548694</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22495.009516360875</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0.11558706243658302</v>
      </c>
      <c r="J33" s="138">
        <v>0.2140501156233019</v>
      </c>
      <c r="K33" s="138">
        <v>0.42810023124660379</v>
      </c>
      <c r="L33" s="138">
        <v>4.5378624512139995E-3</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22495.009516360875</v>
      </c>
      <c r="AL33" s="45" t="s">
        <v>413</v>
      </c>
    </row>
    <row r="34" spans="1:38" s="2" customFormat="1" ht="26.25" customHeight="1" thickBot="1" x14ac:dyDescent="0.3">
      <c r="A34" s="65" t="s">
        <v>70</v>
      </c>
      <c r="B34" s="65" t="s">
        <v>93</v>
      </c>
      <c r="C34" s="66" t="s">
        <v>94</v>
      </c>
      <c r="D34" s="67"/>
      <c r="E34" s="138">
        <v>2.1352088167053362</v>
      </c>
      <c r="F34" s="138">
        <v>0.18947940835266824</v>
      </c>
      <c r="G34" s="138">
        <v>0.24422184271799999</v>
      </c>
      <c r="H34" s="138">
        <v>2.8523781902552208E-4</v>
      </c>
      <c r="I34" s="138">
        <v>5.5825116009280751E-2</v>
      </c>
      <c r="J34" s="138">
        <v>5.8677494199535968E-2</v>
      </c>
      <c r="K34" s="138">
        <v>6.1937354988399071E-2</v>
      </c>
      <c r="L34" s="138">
        <v>4.0259280742459394E-2</v>
      </c>
      <c r="M34" s="138">
        <v>0.43600638051044077</v>
      </c>
      <c r="N34" s="138" t="s">
        <v>444</v>
      </c>
      <c r="O34" s="138">
        <v>4.0748259860788865E-4</v>
      </c>
      <c r="P34" s="138" t="s">
        <v>444</v>
      </c>
      <c r="Q34" s="138" t="s">
        <v>444</v>
      </c>
      <c r="R34" s="138">
        <v>2.0374129930394434E-3</v>
      </c>
      <c r="S34" s="138">
        <v>6.9272041763341063E-2</v>
      </c>
      <c r="T34" s="138">
        <v>2.8523781902552209E-3</v>
      </c>
      <c r="U34" s="138">
        <v>4.0748259860788865E-4</v>
      </c>
      <c r="V34" s="138">
        <v>4.0748259860788866E-2</v>
      </c>
      <c r="W34" s="138">
        <v>1.8176626050924086E-2</v>
      </c>
      <c r="X34" s="138">
        <v>1.2224477958236659E-3</v>
      </c>
      <c r="Y34" s="138">
        <v>2.0374129930394434E-3</v>
      </c>
      <c r="Z34" s="138">
        <v>1.7570738515893282E-3</v>
      </c>
      <c r="AA34" s="138">
        <v>4.0392502335386861E-4</v>
      </c>
      <c r="AB34" s="138">
        <v>5.420859663806306E-3</v>
      </c>
      <c r="AC34" s="138" t="s">
        <v>428</v>
      </c>
      <c r="AD34" s="138" t="s">
        <v>428</v>
      </c>
      <c r="AE34" s="55"/>
      <c r="AF34" s="147">
        <v>1764.7362000000001</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2.1559560512110081</v>
      </c>
      <c r="F36" s="138">
        <v>4.3979999999999991E-2</v>
      </c>
      <c r="G36" s="138">
        <v>1.1047290563736001</v>
      </c>
      <c r="H36" s="138" t="s">
        <v>444</v>
      </c>
      <c r="I36" s="138">
        <v>9.0152219932029196E-2</v>
      </c>
      <c r="J36" s="138">
        <v>0.10605397763289399</v>
      </c>
      <c r="K36" s="138">
        <v>0.10605397763289399</v>
      </c>
      <c r="L36" s="138">
        <v>1.4109652615388603E-2</v>
      </c>
      <c r="M36" s="138">
        <v>9.6610000000000001E-2</v>
      </c>
      <c r="N36" s="138">
        <v>4.3299999999999996E-3</v>
      </c>
      <c r="O36" s="138">
        <v>4.5000000000000004E-4</v>
      </c>
      <c r="P36" s="138">
        <v>5.9000000000000003E-4</v>
      </c>
      <c r="Q36" s="138">
        <v>1.3200000000000002E-2</v>
      </c>
      <c r="R36" s="138">
        <v>1.4029999999999999E-2</v>
      </c>
      <c r="S36" s="138">
        <v>2.9909999999999999E-2</v>
      </c>
      <c r="T36" s="138">
        <v>0.61499999999999999</v>
      </c>
      <c r="U36" s="138">
        <v>4.6899999999999997E-3</v>
      </c>
      <c r="V36" s="138">
        <v>3.1199999999999999E-2</v>
      </c>
      <c r="W36" s="138">
        <v>9.8399999999999998E-3</v>
      </c>
      <c r="X36" s="138">
        <v>1.0900000000000001E-4</v>
      </c>
      <c r="Y36" s="138">
        <v>5.8399999999999999E-4</v>
      </c>
      <c r="Z36" s="138">
        <v>4.5000000000000004E-4</v>
      </c>
      <c r="AA36" s="138">
        <v>1.7799999999999999E-4</v>
      </c>
      <c r="AB36" s="138">
        <v>1.3210000000000001E-3</v>
      </c>
      <c r="AC36" s="138">
        <v>3.2200000000000006E-3</v>
      </c>
      <c r="AD36" s="138">
        <v>1.1096E-2</v>
      </c>
      <c r="AE36" s="55"/>
      <c r="AF36" s="147">
        <v>1086.6378852</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6.4702774154554721E-2</v>
      </c>
      <c r="F37" s="138">
        <v>2.1567591384851572E-3</v>
      </c>
      <c r="G37" s="138">
        <v>7.4915628026536548E-5</v>
      </c>
      <c r="H37" s="138" t="s">
        <v>444</v>
      </c>
      <c r="I37" s="138">
        <v>2.6959489231064465E-4</v>
      </c>
      <c r="J37" s="138">
        <v>2.6959489231064465E-4</v>
      </c>
      <c r="K37" s="138">
        <v>2.6959489231064465E-4</v>
      </c>
      <c r="L37" s="138">
        <v>6.7398723077661168E-6</v>
      </c>
      <c r="M37" s="138">
        <v>6.4702774154554712E-3</v>
      </c>
      <c r="N37" s="138">
        <v>2.0219616923298349E-6</v>
      </c>
      <c r="O37" s="138">
        <v>3.3699361538830583E-7</v>
      </c>
      <c r="P37" s="138">
        <v>1.3479744615532233E-4</v>
      </c>
      <c r="Q37" s="138">
        <v>1.6175693538638677E-4</v>
      </c>
      <c r="R37" s="138">
        <v>1.0244605907804497E-6</v>
      </c>
      <c r="S37" s="138">
        <v>1.0244605907804497E-7</v>
      </c>
      <c r="T37" s="138">
        <v>6.8746697539214379E-7</v>
      </c>
      <c r="U37" s="138">
        <v>1.4827719077085454E-5</v>
      </c>
      <c r="V37" s="138">
        <v>2.0219616923298349E-6</v>
      </c>
      <c r="W37" s="138" t="s">
        <v>428</v>
      </c>
      <c r="X37" s="138" t="s">
        <v>444</v>
      </c>
      <c r="Y37" s="138" t="s">
        <v>444</v>
      </c>
      <c r="Z37" s="138" t="s">
        <v>444</v>
      </c>
      <c r="AA37" s="138" t="s">
        <v>444</v>
      </c>
      <c r="AB37" s="138" t="s">
        <v>444</v>
      </c>
      <c r="AC37" s="138" t="s">
        <v>444</v>
      </c>
      <c r="AD37" s="138" t="s">
        <v>444</v>
      </c>
      <c r="AE37" s="55"/>
      <c r="AF37" s="147" t="s">
        <v>430</v>
      </c>
      <c r="AG37" s="147" t="s">
        <v>428</v>
      </c>
      <c r="AH37" s="147">
        <v>1347.9744615532231</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2.8939200342493372</v>
      </c>
      <c r="F39" s="138">
        <v>0.46107801618717248</v>
      </c>
      <c r="G39" s="138">
        <v>10.44013279125676</v>
      </c>
      <c r="H39" s="138" t="s">
        <v>430</v>
      </c>
      <c r="I39" s="138">
        <v>0.51258917401322501</v>
      </c>
      <c r="J39" s="138">
        <v>0.63768587009665312</v>
      </c>
      <c r="K39" s="138">
        <v>0.78316482343036697</v>
      </c>
      <c r="L39" s="138">
        <v>0.21948639811543577</v>
      </c>
      <c r="M39" s="138">
        <v>2.205961867108972</v>
      </c>
      <c r="N39" s="138">
        <v>0.52874291881422475</v>
      </c>
      <c r="O39" s="138">
        <v>9.0482318100574347E-3</v>
      </c>
      <c r="P39" s="138">
        <v>1.246378621868907E-2</v>
      </c>
      <c r="Q39" s="138">
        <v>2.824521981514614E-2</v>
      </c>
      <c r="R39" s="138">
        <v>0.30867638871404807</v>
      </c>
      <c r="S39" s="138">
        <v>0.18569340763437495</v>
      </c>
      <c r="T39" s="138">
        <v>5.9498690081438568</v>
      </c>
      <c r="U39" s="138">
        <v>4.7927226152076566E-3</v>
      </c>
      <c r="V39" s="138">
        <v>0.43059071488736678</v>
      </c>
      <c r="W39" s="138">
        <v>0.38465476002171384</v>
      </c>
      <c r="X39" s="138">
        <v>9.8886325865942704E-2</v>
      </c>
      <c r="Y39" s="138">
        <v>0.41421717107348455</v>
      </c>
      <c r="Z39" s="138">
        <v>6.7719553454285583E-2</v>
      </c>
      <c r="AA39" s="138">
        <v>5.6809507527428457E-2</v>
      </c>
      <c r="AB39" s="138">
        <v>0.63763255792114126</v>
      </c>
      <c r="AC39" s="138">
        <v>5.77759840674284E-3</v>
      </c>
      <c r="AD39" s="138">
        <v>0.20745137072747186</v>
      </c>
      <c r="AE39" s="55"/>
      <c r="AF39" s="147">
        <v>23342.499040561721</v>
      </c>
      <c r="AG39" s="147">
        <v>1220.2847280000001</v>
      </c>
      <c r="AH39" s="147">
        <v>4892.8696343289648</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5.016696647985567</v>
      </c>
      <c r="F41" s="138">
        <v>34.206685517920498</v>
      </c>
      <c r="G41" s="138">
        <v>28.169171566022566</v>
      </c>
      <c r="H41" s="138">
        <v>0.37493693099179942</v>
      </c>
      <c r="I41" s="138">
        <v>19.954416822957509</v>
      </c>
      <c r="J41" s="138">
        <v>19.987796628313383</v>
      </c>
      <c r="K41" s="138">
        <v>21.271349268185944</v>
      </c>
      <c r="L41" s="138">
        <v>1.9209879243547394</v>
      </c>
      <c r="M41" s="138">
        <v>283.48954773884725</v>
      </c>
      <c r="N41" s="138">
        <v>5.5761391622748349</v>
      </c>
      <c r="O41" s="138">
        <v>5.1212680529682697E-2</v>
      </c>
      <c r="P41" s="138">
        <v>0.17704794049294573</v>
      </c>
      <c r="Q41" s="138">
        <v>8.447189068537285E-2</v>
      </c>
      <c r="R41" s="138">
        <v>0.59455701708570252</v>
      </c>
      <c r="S41" s="138">
        <v>1.1181890042241927</v>
      </c>
      <c r="T41" s="138">
        <v>0.5565075334661711</v>
      </c>
      <c r="U41" s="138">
        <v>6.63802454602867</v>
      </c>
      <c r="V41" s="138">
        <v>11.922750149804749</v>
      </c>
      <c r="W41" s="138">
        <v>30.458144684092218</v>
      </c>
      <c r="X41" s="138">
        <v>6.2871484448892243</v>
      </c>
      <c r="Y41" s="138">
        <v>10.436440533238319</v>
      </c>
      <c r="Z41" s="138">
        <v>5.7864220046672408</v>
      </c>
      <c r="AA41" s="138">
        <v>4.6931585420428439</v>
      </c>
      <c r="AB41" s="138">
        <v>27.20316952483763</v>
      </c>
      <c r="AC41" s="138">
        <v>4.2636391251682781E-2</v>
      </c>
      <c r="AD41" s="138">
        <v>9.4025917283859481</v>
      </c>
      <c r="AE41" s="55"/>
      <c r="AF41" s="147">
        <v>18311.208663438818</v>
      </c>
      <c r="AG41" s="147">
        <v>55308.774052763998</v>
      </c>
      <c r="AH41" s="147">
        <v>6738.448890792959</v>
      </c>
      <c r="AI41" s="147">
        <v>1668.9902677938214</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9.3545839872000006E-2</v>
      </c>
      <c r="F43" s="138">
        <v>9.3545839872000002E-3</v>
      </c>
      <c r="G43" s="138">
        <v>0.12945808779886078</v>
      </c>
      <c r="H43" s="138" t="s">
        <v>444</v>
      </c>
      <c r="I43" s="138">
        <v>1.543506357888E-2</v>
      </c>
      <c r="J43" s="138">
        <v>2.0112355572479999E-2</v>
      </c>
      <c r="K43" s="138">
        <v>2.5725105964800002E-2</v>
      </c>
      <c r="L43" s="138">
        <v>8.6436356041728005E-3</v>
      </c>
      <c r="M43" s="138">
        <v>3.7418335948800001E-2</v>
      </c>
      <c r="N43" s="138">
        <v>1.4967334379519999E-2</v>
      </c>
      <c r="O43" s="138">
        <v>2.80637519616E-4</v>
      </c>
      <c r="P43" s="138">
        <v>9.3545839872000004E-5</v>
      </c>
      <c r="Q43" s="138">
        <v>9.3545839871999996E-4</v>
      </c>
      <c r="R43" s="138">
        <v>1.1973867503616E-2</v>
      </c>
      <c r="S43" s="138">
        <v>6.7353004707840008E-3</v>
      </c>
      <c r="T43" s="138">
        <v>0.24321918366719997</v>
      </c>
      <c r="U43" s="138">
        <v>9.3545839872000004E-5</v>
      </c>
      <c r="V43" s="138">
        <v>7.4836671897599997E-3</v>
      </c>
      <c r="W43" s="138">
        <v>5.61275039232E-3</v>
      </c>
      <c r="X43" s="138">
        <v>1.7773709575679998E-3</v>
      </c>
      <c r="Y43" s="138">
        <v>1.4031875980799999E-2</v>
      </c>
      <c r="Z43" s="138">
        <v>1.5902792778239999E-3</v>
      </c>
      <c r="AA43" s="138">
        <v>1.40318759808E-3</v>
      </c>
      <c r="AB43" s="138">
        <v>1.8802713814271999E-2</v>
      </c>
      <c r="AC43" s="138">
        <v>2.0580084771839999E-4</v>
      </c>
      <c r="AD43" s="138">
        <v>1.2160959183360002E-7</v>
      </c>
      <c r="AE43" s="55"/>
      <c r="AF43" s="147">
        <v>935.45839871999999</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6.9516782150399994</v>
      </c>
      <c r="F44" s="138">
        <v>1.3090983868799999</v>
      </c>
      <c r="G44" s="138">
        <v>1.1651227901897472</v>
      </c>
      <c r="H44" s="138">
        <v>1.3763519999999997E-3</v>
      </c>
      <c r="I44" s="138">
        <v>0.87481881791999982</v>
      </c>
      <c r="J44" s="138">
        <v>0.87481881791999982</v>
      </c>
      <c r="K44" s="138">
        <v>0.87481881791999982</v>
      </c>
      <c r="L44" s="138">
        <v>0.48989853803519989</v>
      </c>
      <c r="M44" s="138">
        <v>3.5101030406399989</v>
      </c>
      <c r="N44" s="138" t="s">
        <v>444</v>
      </c>
      <c r="O44" s="138">
        <v>1.9440000000000002E-3</v>
      </c>
      <c r="P44" s="138" t="s">
        <v>444</v>
      </c>
      <c r="Q44" s="138" t="s">
        <v>444</v>
      </c>
      <c r="R44" s="138">
        <v>9.7200000000000012E-3</v>
      </c>
      <c r="S44" s="138">
        <v>0.33048</v>
      </c>
      <c r="T44" s="138">
        <v>1.3608000000000002E-2</v>
      </c>
      <c r="U44" s="138">
        <v>1.9440000000000002E-3</v>
      </c>
      <c r="V44" s="138">
        <v>0.19440000000000002</v>
      </c>
      <c r="W44" s="138" t="s">
        <v>444</v>
      </c>
      <c r="X44" s="138">
        <v>5.8320000000000004E-3</v>
      </c>
      <c r="Y44" s="138">
        <v>9.7200000000000012E-3</v>
      </c>
      <c r="Z44" s="138" t="s">
        <v>444</v>
      </c>
      <c r="AA44" s="138" t="s">
        <v>444</v>
      </c>
      <c r="AB44" s="138">
        <v>1.5552000000000002E-2</v>
      </c>
      <c r="AC44" s="138" t="s">
        <v>429</v>
      </c>
      <c r="AD44" s="138" t="s">
        <v>429</v>
      </c>
      <c r="AE44" s="55"/>
      <c r="AF44" s="147">
        <v>8419.1255884799994</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2.1366222942065236</v>
      </c>
      <c r="F45" s="138">
        <v>5.1787936493925435E-2</v>
      </c>
      <c r="G45" s="138">
        <v>0.17736421242202183</v>
      </c>
      <c r="H45" s="138" t="s">
        <v>444</v>
      </c>
      <c r="I45" s="138">
        <v>3.1664624027714409E-2</v>
      </c>
      <c r="J45" s="138">
        <v>3.1664624027714409E-2</v>
      </c>
      <c r="K45" s="138">
        <v>3.1664624027714409E-2</v>
      </c>
      <c r="L45" s="138">
        <v>9.8160334485914661E-3</v>
      </c>
      <c r="M45" s="138">
        <v>0.11363752922095637</v>
      </c>
      <c r="N45" s="138">
        <v>3.8471038538344608E-3</v>
      </c>
      <c r="O45" s="138">
        <v>2.959310656795739E-4</v>
      </c>
      <c r="P45" s="138">
        <v>8.877931970387216E-4</v>
      </c>
      <c r="Q45" s="138">
        <v>1.1837242627182956E-3</v>
      </c>
      <c r="R45" s="138">
        <v>1.4796553283978695E-3</v>
      </c>
      <c r="S45" s="138">
        <v>2.6041933779802504E-2</v>
      </c>
      <c r="T45" s="138">
        <v>2.959310656795739E-2</v>
      </c>
      <c r="U45" s="138">
        <v>2.959310656795739E-3</v>
      </c>
      <c r="V45" s="138">
        <v>3.5511727881548862E-2</v>
      </c>
      <c r="W45" s="138">
        <v>3.8471038538344608E-3</v>
      </c>
      <c r="X45" s="138">
        <v>5.9186213135914786E-5</v>
      </c>
      <c r="Y45" s="138">
        <v>2.959310656795739E-4</v>
      </c>
      <c r="Z45" s="138">
        <v>2.959310656795739E-4</v>
      </c>
      <c r="AA45" s="138">
        <v>2.9593106567957393E-5</v>
      </c>
      <c r="AB45" s="138">
        <v>6.8064145106302E-4</v>
      </c>
      <c r="AC45" s="138">
        <v>2.3674485254365912E-3</v>
      </c>
      <c r="AD45" s="138">
        <v>1.1245380495823807E-3</v>
      </c>
      <c r="AE45" s="55"/>
      <c r="AF45" s="147">
        <v>1281.6259297783211</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v>8.0000000000000004E-4</v>
      </c>
      <c r="G48" s="138" t="s">
        <v>444</v>
      </c>
      <c r="H48" s="138" t="s">
        <v>428</v>
      </c>
      <c r="I48" s="138">
        <v>1.3348520009081551E-2</v>
      </c>
      <c r="J48" s="138">
        <v>0.13347720009081551</v>
      </c>
      <c r="K48" s="138">
        <v>0.33367700022703883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1.5757122164225821</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1.7881838064</v>
      </c>
      <c r="AL52" s="45" t="s">
        <v>132</v>
      </c>
    </row>
    <row r="53" spans="1:38" s="2" customFormat="1" ht="26.25" customHeight="1" thickBot="1" x14ac:dyDescent="0.3">
      <c r="A53" s="65" t="s">
        <v>119</v>
      </c>
      <c r="B53" s="69" t="s">
        <v>133</v>
      </c>
      <c r="C53" s="71" t="s">
        <v>134</v>
      </c>
      <c r="D53" s="68"/>
      <c r="E53" s="138" t="s">
        <v>428</v>
      </c>
      <c r="F53" s="138">
        <v>1.8199104500217771</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0.90496770294973583</v>
      </c>
      <c r="AL53" s="45" t="s">
        <v>135</v>
      </c>
    </row>
    <row r="54" spans="1:38" s="2" customFormat="1" ht="37.5" customHeight="1" thickBot="1" x14ac:dyDescent="0.3">
      <c r="A54" s="65" t="s">
        <v>119</v>
      </c>
      <c r="B54" s="69" t="s">
        <v>136</v>
      </c>
      <c r="C54" s="71" t="s">
        <v>137</v>
      </c>
      <c r="D54" s="68"/>
      <c r="E54" s="138" t="s">
        <v>428</v>
      </c>
      <c r="F54" s="138">
        <v>5.9485772566348905E-3</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0.18516877637130802</v>
      </c>
      <c r="J57" s="138">
        <v>0.33330379746835437</v>
      </c>
      <c r="K57" s="138">
        <v>0.37033755274261604</v>
      </c>
      <c r="L57" s="138">
        <v>5.5550632911392402E-3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1424.3752028562153</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6.9442050000000002E-3</v>
      </c>
      <c r="J58" s="138">
        <v>4.6294700000000001E-2</v>
      </c>
      <c r="K58" s="138">
        <v>9.2589400000000002E-2</v>
      </c>
      <c r="L58" s="138">
        <v>3.1943343000000007E-5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231.4735</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0.51187974996489516</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63.852111236494849</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3.2567371298184572E-2</v>
      </c>
      <c r="J61" s="138">
        <v>0.32567371298184572</v>
      </c>
      <c r="K61" s="138">
        <v>1.0836839145125232</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4684399.1902420577</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0.15881096000000003</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1.673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0.21199999999999999</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6.9781840000000001E-3</v>
      </c>
      <c r="J71" s="138">
        <v>5.5825472000000001E-2</v>
      </c>
      <c r="K71" s="138">
        <v>0.17445459999999999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5.274E-5</v>
      </c>
      <c r="K72" s="138" t="s">
        <v>429</v>
      </c>
      <c r="L72" s="138" t="s">
        <v>429</v>
      </c>
      <c r="M72" s="138" t="s">
        <v>429</v>
      </c>
      <c r="N72" s="138">
        <v>1.5756888888888889</v>
      </c>
      <c r="O72" s="138">
        <v>0.19411249999999999</v>
      </c>
      <c r="P72" s="138">
        <v>2.93E-2</v>
      </c>
      <c r="Q72" s="138">
        <v>0.1172</v>
      </c>
      <c r="R72" s="138">
        <v>1.2835027777777779</v>
      </c>
      <c r="S72" s="138">
        <v>2.051E-2</v>
      </c>
      <c r="T72" s="138">
        <v>2.4213194444444448</v>
      </c>
      <c r="U72" s="138">
        <v>5.8600000000000006E-3</v>
      </c>
      <c r="V72" s="138">
        <v>24.937555555555555</v>
      </c>
      <c r="W72" s="138">
        <v>0.89135057508340088</v>
      </c>
      <c r="X72" s="138" t="s">
        <v>428</v>
      </c>
      <c r="Y72" s="138" t="s">
        <v>445</v>
      </c>
      <c r="Z72" s="138" t="s">
        <v>428</v>
      </c>
      <c r="AA72" s="138" t="s">
        <v>428</v>
      </c>
      <c r="AB72" s="138" t="s">
        <v>428</v>
      </c>
      <c r="AC72" s="138" t="s">
        <v>429</v>
      </c>
      <c r="AD72" s="138" t="s">
        <v>429</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1.4999999999999999E-2</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7.9716076999999981</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3525.7</v>
      </c>
      <c r="AL82" s="45" t="s">
        <v>219</v>
      </c>
    </row>
    <row r="83" spans="1:38" s="2" customFormat="1" ht="26.25" customHeight="1" thickBot="1" x14ac:dyDescent="0.3">
      <c r="A83" s="65" t="s">
        <v>53</v>
      </c>
      <c r="B83" s="76" t="s">
        <v>211</v>
      </c>
      <c r="C83" s="77" t="s">
        <v>212</v>
      </c>
      <c r="D83" s="67"/>
      <c r="E83" s="138" t="s">
        <v>444</v>
      </c>
      <c r="F83" s="138">
        <v>3.5200000000000002E-2</v>
      </c>
      <c r="G83" s="138" t="s">
        <v>444</v>
      </c>
      <c r="H83" s="138" t="s">
        <v>428</v>
      </c>
      <c r="I83" s="138">
        <v>0.22</v>
      </c>
      <c r="J83" s="138">
        <v>4.4000000000000004</v>
      </c>
      <c r="K83" s="138">
        <v>33</v>
      </c>
      <c r="L83" s="138">
        <v>1.2540000000000001E-2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7.0485573011474925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1.4851747921761498</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1.218</v>
      </c>
      <c r="AL86" s="45" t="s">
        <v>219</v>
      </c>
    </row>
    <row r="87" spans="1:38" s="2" customFormat="1" ht="26.25" customHeight="1" thickBot="1" x14ac:dyDescent="0.3">
      <c r="A87" s="65" t="s">
        <v>208</v>
      </c>
      <c r="B87" s="71" t="s">
        <v>220</v>
      </c>
      <c r="C87" s="75" t="s">
        <v>221</v>
      </c>
      <c r="D87" s="67"/>
      <c r="E87" s="138" t="s">
        <v>428</v>
      </c>
      <c r="F87" s="138">
        <v>0.28175948300671838</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0.45020724621912256</v>
      </c>
      <c r="AL87" s="45" t="s">
        <v>219</v>
      </c>
    </row>
    <row r="88" spans="1:38" s="2" customFormat="1" ht="26.25" customHeight="1" thickBot="1" x14ac:dyDescent="0.3">
      <c r="A88" s="65" t="s">
        <v>208</v>
      </c>
      <c r="B88" s="71" t="s">
        <v>222</v>
      </c>
      <c r="C88" s="75" t="s">
        <v>223</v>
      </c>
      <c r="D88" s="67"/>
      <c r="E88" s="138" t="s">
        <v>444</v>
      </c>
      <c r="F88" s="138">
        <v>3.0231237200000001</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2.9119999999999999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1.3268907008860589</v>
      </c>
      <c r="G90" s="138" t="s">
        <v>428</v>
      </c>
      <c r="H90" s="138" t="s">
        <v>428</v>
      </c>
      <c r="I90" s="138">
        <v>1.38E-2</v>
      </c>
      <c r="J90" s="138">
        <v>2.07E-2</v>
      </c>
      <c r="K90" s="138">
        <v>2.5300000000000003E-2</v>
      </c>
      <c r="L90" s="138" t="s">
        <v>428</v>
      </c>
      <c r="M90" s="138" t="s">
        <v>428</v>
      </c>
      <c r="N90" s="138">
        <v>1.1152696417797459E-4</v>
      </c>
      <c r="O90" s="138">
        <v>1.5318161344926626E-2</v>
      </c>
      <c r="P90" s="138" t="s">
        <v>430</v>
      </c>
      <c r="Q90" s="138" t="s">
        <v>430</v>
      </c>
      <c r="R90" s="138">
        <v>6.4497521452322654E-2</v>
      </c>
      <c r="S90" s="138">
        <v>2.6134933171826567</v>
      </c>
      <c r="T90" s="138">
        <v>0.10712635203721717</v>
      </c>
      <c r="U90" s="138">
        <v>1.5250976426747125E-2</v>
      </c>
      <c r="V90" s="138">
        <v>1.5123325082206069</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23</v>
      </c>
      <c r="AL90" s="148" t="s">
        <v>439</v>
      </c>
    </row>
    <row r="91" spans="1:38" s="2" customFormat="1" ht="26.25" customHeight="1" thickBot="1" x14ac:dyDescent="0.3">
      <c r="A91" s="65" t="s">
        <v>208</v>
      </c>
      <c r="B91" s="69" t="s">
        <v>404</v>
      </c>
      <c r="C91" s="71" t="s">
        <v>228</v>
      </c>
      <c r="D91" s="67"/>
      <c r="E91" s="138">
        <v>1.35983359748168E-2</v>
      </c>
      <c r="F91" s="138">
        <v>3.6533249521999996E-2</v>
      </c>
      <c r="G91" s="138">
        <v>1.3462561594899686E-4</v>
      </c>
      <c r="H91" s="138">
        <v>3.1324997007500001E-2</v>
      </c>
      <c r="I91" s="138">
        <v>0.20611656763224862</v>
      </c>
      <c r="J91" s="138">
        <v>0.20825542096113367</v>
      </c>
      <c r="K91" s="138">
        <v>0.2086971891247279</v>
      </c>
      <c r="L91" s="138">
        <v>8.1520474140000007E-2</v>
      </c>
      <c r="M91" s="138">
        <v>0.41622411478746202</v>
      </c>
      <c r="N91" s="138">
        <v>3.4949166524507795E-2</v>
      </c>
      <c r="O91" s="138">
        <v>4.0826212537418714E-2</v>
      </c>
      <c r="P91" s="138">
        <v>2.5409470559910008E-6</v>
      </c>
      <c r="Q91" s="138">
        <v>5.9288764639790008E-5</v>
      </c>
      <c r="R91" s="138">
        <v>6.9541708900806322E-4</v>
      </c>
      <c r="S91" s="138">
        <v>6.0552877295614115E-2</v>
      </c>
      <c r="T91" s="138">
        <v>2.1717459090784739E-2</v>
      </c>
      <c r="U91" s="138" t="s">
        <v>444</v>
      </c>
      <c r="V91" s="138">
        <v>3.1970403351801055E-2</v>
      </c>
      <c r="W91" s="138">
        <v>7.5481920500000005E-4</v>
      </c>
      <c r="X91" s="138">
        <v>8.3784931755000007E-4</v>
      </c>
      <c r="Y91" s="138">
        <v>3.3966864224999998E-4</v>
      </c>
      <c r="Z91" s="138">
        <v>3.3966864224999998E-4</v>
      </c>
      <c r="AA91" s="138">
        <v>3.3966864224999998E-4</v>
      </c>
      <c r="AB91" s="138">
        <v>1.8568552442999999E-3</v>
      </c>
      <c r="AC91" s="138" t="s">
        <v>444</v>
      </c>
      <c r="AD91" s="138" t="s">
        <v>444</v>
      </c>
      <c r="AE91" s="55"/>
      <c r="AF91" s="147" t="s">
        <v>428</v>
      </c>
      <c r="AG91" s="147" t="s">
        <v>428</v>
      </c>
      <c r="AH91" s="147" t="s">
        <v>428</v>
      </c>
      <c r="AI91" s="147" t="s">
        <v>428</v>
      </c>
      <c r="AJ91" s="147" t="s">
        <v>428</v>
      </c>
      <c r="AK91" s="147">
        <v>7548.1920499999997</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9.7618877483372088</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11.294622528493058</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5.4252904369042239E-2</v>
      </c>
      <c r="F99" s="138">
        <v>10.100638729524118</v>
      </c>
      <c r="G99" s="138" t="s">
        <v>428</v>
      </c>
      <c r="H99" s="138">
        <v>13.823496571080716</v>
      </c>
      <c r="I99" s="138">
        <v>0.22476273496083995</v>
      </c>
      <c r="J99" s="138">
        <v>0.3451926949825177</v>
      </c>
      <c r="K99" s="138">
        <v>0.66238133720996739</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1309.4000000000001</v>
      </c>
      <c r="AL99" s="45" t="s">
        <v>245</v>
      </c>
    </row>
    <row r="100" spans="1:38" s="2" customFormat="1" ht="26.25" customHeight="1" thickBot="1" x14ac:dyDescent="0.3">
      <c r="A100" s="65" t="s">
        <v>243</v>
      </c>
      <c r="B100" s="65" t="s">
        <v>246</v>
      </c>
      <c r="C100" s="66" t="s">
        <v>408</v>
      </c>
      <c r="D100" s="79"/>
      <c r="E100" s="138">
        <v>0.69510492359206255</v>
      </c>
      <c r="F100" s="138">
        <v>30.216135034307857</v>
      </c>
      <c r="G100" s="138" t="s">
        <v>428</v>
      </c>
      <c r="H100" s="138">
        <v>34.234484134008305</v>
      </c>
      <c r="I100" s="138">
        <v>0.3890099095871879</v>
      </c>
      <c r="J100" s="138">
        <v>0.59138002335028361</v>
      </c>
      <c r="K100" s="138">
        <v>0.97128664697065459</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5612.0499999999993</v>
      </c>
      <c r="AL100" s="45" t="s">
        <v>245</v>
      </c>
    </row>
    <row r="101" spans="1:38" s="2" customFormat="1" ht="26.25" customHeight="1" thickBot="1" x14ac:dyDescent="0.3">
      <c r="A101" s="65" t="s">
        <v>243</v>
      </c>
      <c r="B101" s="65" t="s">
        <v>247</v>
      </c>
      <c r="C101" s="66" t="s">
        <v>248</v>
      </c>
      <c r="D101" s="79"/>
      <c r="E101" s="138">
        <v>7.7038846229426874E-2</v>
      </c>
      <c r="F101" s="138">
        <v>0.3384796531420099</v>
      </c>
      <c r="G101" s="138" t="s">
        <v>428</v>
      </c>
      <c r="H101" s="138">
        <v>1.5384767707176827</v>
      </c>
      <c r="I101" s="138">
        <v>1.309311819000096E-2</v>
      </c>
      <c r="J101" s="138">
        <v>4.3130271684709051E-2</v>
      </c>
      <c r="K101" s="138">
        <v>0.10782567921177262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8483.6544999999987</v>
      </c>
      <c r="AL101" s="45" t="s">
        <v>245</v>
      </c>
    </row>
    <row r="102" spans="1:38" s="2" customFormat="1" ht="26.25" customHeight="1" thickBot="1" x14ac:dyDescent="0.3">
      <c r="A102" s="65" t="s">
        <v>243</v>
      </c>
      <c r="B102" s="65" t="s">
        <v>249</v>
      </c>
      <c r="C102" s="66" t="s">
        <v>386</v>
      </c>
      <c r="D102" s="79"/>
      <c r="E102" s="138">
        <v>2.0399737254000001E-3</v>
      </c>
      <c r="F102" s="138">
        <v>1.0247795553491053</v>
      </c>
      <c r="G102" s="138" t="s">
        <v>428</v>
      </c>
      <c r="H102" s="138">
        <v>4.0606417212734902</v>
      </c>
      <c r="I102" s="138">
        <v>7.0009999999999985E-3</v>
      </c>
      <c r="J102" s="138">
        <v>0.15685849999999998</v>
      </c>
      <c r="K102" s="138">
        <v>1.0592884999999999</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1324.6</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2.0729665295955804E-3</v>
      </c>
      <c r="F104" s="138">
        <v>2.7639171675544142E-3</v>
      </c>
      <c r="G104" s="138" t="s">
        <v>428</v>
      </c>
      <c r="H104" s="138">
        <v>2.8368935606857423E-2</v>
      </c>
      <c r="I104" s="138">
        <v>3.2042676821917809E-5</v>
      </c>
      <c r="J104" s="138">
        <v>1.0555234717808219E-4</v>
      </c>
      <c r="K104" s="138">
        <v>2.6388086794520548E-4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17.399999999999999</v>
      </c>
      <c r="AL104" s="45" t="s">
        <v>245</v>
      </c>
    </row>
    <row r="105" spans="1:38" s="2" customFormat="1" ht="26.25" customHeight="1" thickBot="1" x14ac:dyDescent="0.3">
      <c r="A105" s="65" t="s">
        <v>243</v>
      </c>
      <c r="B105" s="65" t="s">
        <v>254</v>
      </c>
      <c r="C105" s="66" t="s">
        <v>255</v>
      </c>
      <c r="D105" s="79"/>
      <c r="E105" s="138">
        <v>2.3004375400425207E-2</v>
      </c>
      <c r="F105" s="138">
        <v>0.11632136848431104</v>
      </c>
      <c r="G105" s="138" t="s">
        <v>428</v>
      </c>
      <c r="H105" s="138">
        <v>0.53896321653630064</v>
      </c>
      <c r="I105" s="138">
        <v>4.3564931506849319E-3</v>
      </c>
      <c r="J105" s="138">
        <v>6.8459178082191782E-3</v>
      </c>
      <c r="K105" s="138">
        <v>1.493654794520548E-2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63.1</v>
      </c>
      <c r="AL105" s="45" t="s">
        <v>245</v>
      </c>
    </row>
    <row r="106" spans="1:38" s="2" customFormat="1" ht="26.25" customHeight="1" thickBot="1" x14ac:dyDescent="0.3">
      <c r="A106" s="65" t="s">
        <v>243</v>
      </c>
      <c r="B106" s="65" t="s">
        <v>256</v>
      </c>
      <c r="C106" s="66" t="s">
        <v>257</v>
      </c>
      <c r="D106" s="79"/>
      <c r="E106" s="138">
        <v>1.8145649807999999E-3</v>
      </c>
      <c r="F106" s="138">
        <v>7.3382094770479385E-3</v>
      </c>
      <c r="G106" s="138" t="s">
        <v>428</v>
      </c>
      <c r="H106" s="138">
        <v>4.2512946413142842E-2</v>
      </c>
      <c r="I106" s="138">
        <v>3.5999999999999997E-4</v>
      </c>
      <c r="J106" s="138">
        <v>5.7599999999999991E-4</v>
      </c>
      <c r="K106" s="138">
        <v>1.224E-3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7.3</v>
      </c>
      <c r="AL106" s="45" t="s">
        <v>245</v>
      </c>
    </row>
    <row r="107" spans="1:38" s="2" customFormat="1" ht="26.25" customHeight="1" thickBot="1" x14ac:dyDescent="0.3">
      <c r="A107" s="65" t="s">
        <v>243</v>
      </c>
      <c r="B107" s="65" t="s">
        <v>258</v>
      </c>
      <c r="C107" s="66" t="s">
        <v>379</v>
      </c>
      <c r="D107" s="79"/>
      <c r="E107" s="138">
        <v>2.6923617279168005E-2</v>
      </c>
      <c r="F107" s="138">
        <v>0.29699999999999999</v>
      </c>
      <c r="G107" s="138" t="s">
        <v>428</v>
      </c>
      <c r="H107" s="138">
        <v>0.32835107160028804</v>
      </c>
      <c r="I107" s="138">
        <v>5.4000000000000003E-3</v>
      </c>
      <c r="J107" s="138">
        <v>7.1999999999999995E-2</v>
      </c>
      <c r="K107" s="138">
        <v>0.34200000000000003</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1800</v>
      </c>
      <c r="AL107" s="45" t="s">
        <v>245</v>
      </c>
    </row>
    <row r="108" spans="1:38" s="2" customFormat="1" ht="26.25" customHeight="1" thickBot="1" x14ac:dyDescent="0.3">
      <c r="A108" s="65" t="s">
        <v>243</v>
      </c>
      <c r="B108" s="65" t="s">
        <v>259</v>
      </c>
      <c r="C108" s="66" t="s">
        <v>380</v>
      </c>
      <c r="D108" s="79"/>
      <c r="E108" s="138">
        <v>5.7375007930616728E-2</v>
      </c>
      <c r="F108" s="138">
        <v>0.96172931781818172</v>
      </c>
      <c r="G108" s="138" t="s">
        <v>428</v>
      </c>
      <c r="H108" s="138">
        <v>1.1997597283014763</v>
      </c>
      <c r="I108" s="138">
        <v>1.7809802181818182E-2</v>
      </c>
      <c r="J108" s="138">
        <v>0.17809802181818182</v>
      </c>
      <c r="K108" s="138">
        <v>0.35619604363636365</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8904.9010909090903</v>
      </c>
      <c r="AL108" s="45" t="s">
        <v>245</v>
      </c>
    </row>
    <row r="109" spans="1:38" s="2" customFormat="1" ht="26.25" customHeight="1" thickBot="1" x14ac:dyDescent="0.3">
      <c r="A109" s="65" t="s">
        <v>243</v>
      </c>
      <c r="B109" s="65" t="s">
        <v>260</v>
      </c>
      <c r="C109" s="66" t="s">
        <v>381</v>
      </c>
      <c r="D109" s="79"/>
      <c r="E109" s="138">
        <v>3.7505904783360008E-2</v>
      </c>
      <c r="F109" s="138">
        <v>0.79868604719999992</v>
      </c>
      <c r="G109" s="138" t="s">
        <v>428</v>
      </c>
      <c r="H109" s="138">
        <v>1.0790160299212803</v>
      </c>
      <c r="I109" s="138">
        <v>3.2666096000000006E-2</v>
      </c>
      <c r="J109" s="138">
        <v>0.17966352800000002</v>
      </c>
      <c r="K109" s="138">
        <v>0.17966352800000002</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1633.3048000000001</v>
      </c>
      <c r="AL109" s="45" t="s">
        <v>245</v>
      </c>
    </row>
    <row r="110" spans="1:38" s="2" customFormat="1" ht="26.25" customHeight="1" thickBot="1" x14ac:dyDescent="0.3">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3">
      <c r="A111" s="65" t="s">
        <v>243</v>
      </c>
      <c r="B111" s="65" t="s">
        <v>262</v>
      </c>
      <c r="C111" s="66" t="s">
        <v>376</v>
      </c>
      <c r="D111" s="79"/>
      <c r="E111" s="138">
        <v>1.3861915161188391E-2</v>
      </c>
      <c r="F111" s="138">
        <v>0.32079599999999997</v>
      </c>
      <c r="G111" s="138" t="s">
        <v>428</v>
      </c>
      <c r="H111" s="138">
        <v>0.24176843621601735</v>
      </c>
      <c r="I111" s="138">
        <v>6.9299999999999982E-4</v>
      </c>
      <c r="J111" s="138">
        <v>1.3364999999999998E-3</v>
      </c>
      <c r="K111" s="138">
        <v>2.9699999999999996E-3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176.79999999999998</v>
      </c>
      <c r="AL111" s="45" t="s">
        <v>245</v>
      </c>
    </row>
    <row r="112" spans="1:38" s="2" customFormat="1" ht="26.25" customHeight="1" thickBot="1" x14ac:dyDescent="0.3">
      <c r="A112" s="65" t="s">
        <v>263</v>
      </c>
      <c r="B112" s="65" t="s">
        <v>264</v>
      </c>
      <c r="C112" s="66" t="s">
        <v>265</v>
      </c>
      <c r="D112" s="67"/>
      <c r="E112" s="138">
        <v>14.2405175231992</v>
      </c>
      <c r="F112" s="138" t="s">
        <v>428</v>
      </c>
      <c r="G112" s="138" t="s">
        <v>428</v>
      </c>
      <c r="H112" s="138">
        <v>19.922544106356799</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370121000</v>
      </c>
      <c r="AL112" s="45" t="s">
        <v>418</v>
      </c>
    </row>
    <row r="113" spans="1:38" s="2" customFormat="1" ht="26.25" customHeight="1" thickBot="1" x14ac:dyDescent="0.3">
      <c r="A113" s="65" t="s">
        <v>263</v>
      </c>
      <c r="B113" s="80" t="s">
        <v>266</v>
      </c>
      <c r="C113" s="81" t="s">
        <v>267</v>
      </c>
      <c r="D113" s="67"/>
      <c r="E113" s="138">
        <v>6.6197980903632976</v>
      </c>
      <c r="F113" s="138" t="s">
        <v>429</v>
      </c>
      <c r="G113" s="138" t="s">
        <v>428</v>
      </c>
      <c r="H113" s="138">
        <v>39.542018615742215</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172053.17749245124</v>
      </c>
      <c r="AL113" s="148" t="s">
        <v>435</v>
      </c>
    </row>
    <row r="114" spans="1:38" s="2" customFormat="1" ht="26.25" customHeight="1" thickBot="1" x14ac:dyDescent="0.3">
      <c r="A114" s="65" t="s">
        <v>263</v>
      </c>
      <c r="B114" s="80" t="s">
        <v>268</v>
      </c>
      <c r="C114" s="81" t="s">
        <v>387</v>
      </c>
      <c r="D114" s="67"/>
      <c r="E114" s="138">
        <v>6.3691169689151523E-3</v>
      </c>
      <c r="F114" s="138" t="s">
        <v>444</v>
      </c>
      <c r="G114" s="138" t="s">
        <v>428</v>
      </c>
      <c r="H114" s="138">
        <v>2.1519914000000005E-2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11.431086670417349</v>
      </c>
      <c r="F116" s="138" t="s">
        <v>429</v>
      </c>
      <c r="G116" s="138" t="s">
        <v>428</v>
      </c>
      <c r="H116" s="138">
        <v>12.338986838492559</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297101.92924161727</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4.8360400000000012E-2</v>
      </c>
      <c r="J119" s="138">
        <v>1.2068749999999999</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1744.546</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7.8583999999999998E-3</v>
      </c>
      <c r="J120" s="138">
        <v>4.9114999999999999E-2</v>
      </c>
      <c r="K120" s="138">
        <v>0.19646</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1964.6</v>
      </c>
      <c r="AL120" s="148" t="s">
        <v>434</v>
      </c>
    </row>
    <row r="121" spans="1:38" s="2" customFormat="1" ht="26.25" customHeight="1" thickBot="1" x14ac:dyDescent="0.3">
      <c r="A121" s="65" t="s">
        <v>263</v>
      </c>
      <c r="B121" s="65" t="s">
        <v>279</v>
      </c>
      <c r="C121" s="71" t="s">
        <v>280</v>
      </c>
      <c r="D121" s="68"/>
      <c r="E121" s="138" t="s">
        <v>444</v>
      </c>
      <c r="F121" s="138">
        <v>4.5701073741859606</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7.1072133907611024</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0.88501904443174462</v>
      </c>
      <c r="G125" s="138" t="s">
        <v>428</v>
      </c>
      <c r="H125" s="138" t="s">
        <v>428</v>
      </c>
      <c r="I125" s="138">
        <v>6.2987978809153655E-5</v>
      </c>
      <c r="J125" s="138">
        <v>4.1801113209711057E-4</v>
      </c>
      <c r="K125" s="138">
        <v>8.8374042995873164E-4</v>
      </c>
      <c r="L125" s="138" t="s">
        <v>444</v>
      </c>
      <c r="M125" s="138" t="s">
        <v>428</v>
      </c>
      <c r="N125" s="138" t="s">
        <v>428</v>
      </c>
      <c r="O125" s="138" t="s">
        <v>428</v>
      </c>
      <c r="P125" s="138">
        <v>2.6818301872217572E-2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1862.1723225174765</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t="s">
        <v>430</v>
      </c>
      <c r="I126" s="138" t="s">
        <v>444</v>
      </c>
      <c r="J126" s="138" t="s">
        <v>444</v>
      </c>
      <c r="K126" s="138" t="s">
        <v>444</v>
      </c>
      <c r="L126" s="138" t="s">
        <v>444</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2.3563079999999997E-2</v>
      </c>
      <c r="F129" s="138">
        <v>0.20042160000000001</v>
      </c>
      <c r="G129" s="138">
        <v>1.2729480000000001E-3</v>
      </c>
      <c r="H129" s="138" t="s">
        <v>444</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0.55287098621683284</v>
      </c>
      <c r="R129" s="138">
        <v>0.53402305414293838</v>
      </c>
      <c r="S129" s="138">
        <v>0.29463340918231085</v>
      </c>
      <c r="T129" s="138">
        <v>3.7917599999999999E-3</v>
      </c>
      <c r="U129" s="138" t="s">
        <v>430</v>
      </c>
      <c r="V129" s="138" t="s">
        <v>444</v>
      </c>
      <c r="W129" s="138">
        <v>3.434975656666666E-2</v>
      </c>
      <c r="X129" s="138">
        <v>1.5127763109022551E-5</v>
      </c>
      <c r="Y129" s="138">
        <v>6.5553640139097723E-5</v>
      </c>
      <c r="Z129" s="138">
        <v>6.5553640139097723E-5</v>
      </c>
      <c r="AA129" s="138" t="s">
        <v>444</v>
      </c>
      <c r="AB129" s="138">
        <v>1.4623504338721801E-4</v>
      </c>
      <c r="AC129" s="138">
        <v>5.0425877030075159E-2</v>
      </c>
      <c r="AD129" s="138">
        <v>8.3797895999999997E-2</v>
      </c>
      <c r="AE129" s="55"/>
      <c r="AF129" s="147" t="s">
        <v>428</v>
      </c>
      <c r="AG129" s="147" t="s">
        <v>428</v>
      </c>
      <c r="AH129" s="147" t="s">
        <v>428</v>
      </c>
      <c r="AI129" s="147" t="s">
        <v>428</v>
      </c>
      <c r="AJ129" s="147" t="s">
        <v>428</v>
      </c>
      <c r="AK129" s="147">
        <v>27.084</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1.1294915254237287E-5</v>
      </c>
      <c r="Y131" s="138">
        <v>5.0827118644067789E-5</v>
      </c>
      <c r="Z131" s="138">
        <v>5.0827118644067789E-5</v>
      </c>
      <c r="AA131" s="138" t="s">
        <v>444</v>
      </c>
      <c r="AB131" s="138">
        <v>1.1294915254237286E-4</v>
      </c>
      <c r="AC131" s="138">
        <v>8.0677966101694917E-3</v>
      </c>
      <c r="AD131" s="138">
        <v>1.2376E-2</v>
      </c>
      <c r="AE131" s="55"/>
      <c r="AF131" s="147" t="s">
        <v>428</v>
      </c>
      <c r="AG131" s="147" t="s">
        <v>428</v>
      </c>
      <c r="AH131" s="147" t="s">
        <v>428</v>
      </c>
      <c r="AI131" s="147" t="s">
        <v>428</v>
      </c>
      <c r="AJ131" s="147" t="s">
        <v>428</v>
      </c>
      <c r="AK131" s="147">
        <v>4</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1.2375000000000001E-3</v>
      </c>
      <c r="F133" s="138">
        <v>1.95E-5</v>
      </c>
      <c r="G133" s="138">
        <v>1.695E-4</v>
      </c>
      <c r="H133" s="138" t="s">
        <v>444</v>
      </c>
      <c r="I133" s="138">
        <v>5.2050000000000005E-5</v>
      </c>
      <c r="J133" s="138">
        <v>5.2050000000000005E-5</v>
      </c>
      <c r="K133" s="138">
        <v>5.7839999999999995E-5</v>
      </c>
      <c r="L133" s="138" t="s">
        <v>444</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0.89839906987500007</v>
      </c>
      <c r="X135" s="138">
        <v>2.6802238917937501E-4</v>
      </c>
      <c r="Y135" s="138">
        <v>1.2128387443312502E-3</v>
      </c>
      <c r="Z135" s="138">
        <v>1.2128387443312502E-3</v>
      </c>
      <c r="AA135" s="138" t="s">
        <v>444</v>
      </c>
      <c r="AB135" s="138">
        <v>2.6936998778418755E-3</v>
      </c>
      <c r="AC135" s="138" t="s">
        <v>444</v>
      </c>
      <c r="AD135" s="138">
        <v>1.5272784187875001</v>
      </c>
      <c r="AE135" s="55"/>
      <c r="AF135" s="147" t="s">
        <v>428</v>
      </c>
      <c r="AG135" s="147" t="s">
        <v>428</v>
      </c>
      <c r="AH135" s="147" t="s">
        <v>428</v>
      </c>
      <c r="AI135" s="147" t="s">
        <v>428</v>
      </c>
      <c r="AJ135" s="147" t="s">
        <v>428</v>
      </c>
      <c r="AK135" s="147">
        <v>2.9946635662500003</v>
      </c>
      <c r="AL135" s="148" t="s">
        <v>432</v>
      </c>
    </row>
    <row r="136" spans="1:38" s="2" customFormat="1" ht="26.25" customHeight="1" thickBot="1" x14ac:dyDescent="0.3">
      <c r="A136" s="65" t="s">
        <v>288</v>
      </c>
      <c r="B136" s="65" t="s">
        <v>313</v>
      </c>
      <c r="C136" s="66" t="s">
        <v>314</v>
      </c>
      <c r="D136" s="67"/>
      <c r="E136" s="138" t="s">
        <v>428</v>
      </c>
      <c r="F136" s="138">
        <v>3.8687038553185805E-3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0.35940762000000004</v>
      </c>
      <c r="J139" s="138">
        <v>0.35940762000000004</v>
      </c>
      <c r="K139" s="138">
        <v>0.35940762000000004</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6.577866930327593</v>
      </c>
      <c r="X139" s="138">
        <v>1.3265479321936613E-2</v>
      </c>
      <c r="Y139" s="138">
        <v>2.0065275838770078E-2</v>
      </c>
      <c r="Z139" s="138">
        <v>1.094153346678064E-2</v>
      </c>
      <c r="AA139" s="138">
        <v>8.3621403561388332E-4</v>
      </c>
      <c r="AB139" s="138">
        <v>4.5108502663101208E-2</v>
      </c>
      <c r="AC139" s="138" t="s">
        <v>444</v>
      </c>
      <c r="AD139" s="138">
        <v>14.509029450732061</v>
      </c>
      <c r="AE139" s="55"/>
      <c r="AF139" s="147" t="s">
        <v>428</v>
      </c>
      <c r="AG139" s="147" t="s">
        <v>428</v>
      </c>
      <c r="AH139" s="147" t="s">
        <v>428</v>
      </c>
      <c r="AI139" s="147" t="s">
        <v>428</v>
      </c>
      <c r="AJ139" s="147" t="s">
        <v>428</v>
      </c>
      <c r="AK139" s="147">
        <v>1.9910000000000001</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170.55054623442913</v>
      </c>
      <c r="F141" s="19">
        <f t="shared" ref="F141:AD141" si="0">SUM(F14:F140)</f>
        <v>165.01374897886214</v>
      </c>
      <c r="G141" s="19">
        <f t="shared" si="0"/>
        <v>183.93907944657144</v>
      </c>
      <c r="H141" s="19">
        <f t="shared" si="0"/>
        <v>129.57415727262622</v>
      </c>
      <c r="I141" s="19">
        <f t="shared" si="0"/>
        <v>28.313797340490456</v>
      </c>
      <c r="J141" s="19">
        <f t="shared" si="0"/>
        <v>37.4782792055979</v>
      </c>
      <c r="K141" s="19">
        <f t="shared" si="0"/>
        <v>73.181785098817173</v>
      </c>
      <c r="L141" s="19">
        <f t="shared" si="0"/>
        <v>4.2592402187542531</v>
      </c>
      <c r="M141" s="19">
        <f t="shared" si="0"/>
        <v>561.85239957345891</v>
      </c>
      <c r="N141" s="19">
        <f t="shared" si="0"/>
        <v>142.125469520443</v>
      </c>
      <c r="O141" s="19">
        <f t="shared" si="0"/>
        <v>0.55453768791211888</v>
      </c>
      <c r="P141" s="19">
        <f t="shared" si="0"/>
        <v>0.72085521051437784</v>
      </c>
      <c r="Q141" s="19">
        <f t="shared" si="0"/>
        <v>1.8259952203884167</v>
      </c>
      <c r="R141" s="19">
        <f>SUM(R14:R140)</f>
        <v>4.8904603488440737</v>
      </c>
      <c r="S141" s="19">
        <f t="shared" si="0"/>
        <v>20.952945698063903</v>
      </c>
      <c r="T141" s="19">
        <f t="shared" si="0"/>
        <v>24.626089784623645</v>
      </c>
      <c r="U141" s="19">
        <f t="shared" si="0"/>
        <v>9.2095498712242279</v>
      </c>
      <c r="V141" s="19">
        <f t="shared" si="0"/>
        <v>52.175737277710056</v>
      </c>
      <c r="W141" s="19">
        <f t="shared" si="0"/>
        <v>43.744783298178319</v>
      </c>
      <c r="X141" s="19">
        <f t="shared" si="0"/>
        <v>6.6624386426921562</v>
      </c>
      <c r="Y141" s="19">
        <f t="shared" si="0"/>
        <v>11.570241646916548</v>
      </c>
      <c r="Z141" s="19">
        <f t="shared" si="0"/>
        <v>6.0328393405566398</v>
      </c>
      <c r="AA141" s="19">
        <f t="shared" si="0"/>
        <v>4.8892571383376433</v>
      </c>
      <c r="AB141" s="19">
        <f t="shared" si="0"/>
        <v>29.154776768502987</v>
      </c>
      <c r="AC141" s="19">
        <f t="shared" si="0"/>
        <v>47.714515001006689</v>
      </c>
      <c r="AD141" s="19">
        <f t="shared" si="0"/>
        <v>37.815087944154001</v>
      </c>
      <c r="AE141" s="56"/>
      <c r="AF141" s="145">
        <f>SUM(AF14:AF140)</f>
        <v>183921.25863251445</v>
      </c>
      <c r="AG141" s="145">
        <f t="shared" ref="AG141:AI141" si="1">SUM(AG14:AG140)</f>
        <v>143150.78422655712</v>
      </c>
      <c r="AH141" s="145">
        <f t="shared" si="1"/>
        <v>61836.130823444109</v>
      </c>
      <c r="AI141" s="145">
        <f t="shared" si="1"/>
        <v>4213.5012205938219</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40.508930315859359</v>
      </c>
      <c r="F143" s="139">
        <v>26.427258341478947</v>
      </c>
      <c r="G143" s="139">
        <v>2.2777440635533792</v>
      </c>
      <c r="H143" s="139">
        <v>3.5316307309167551E-2</v>
      </c>
      <c r="I143" s="139">
        <v>0.5395364942737545</v>
      </c>
      <c r="J143" s="139">
        <v>0.53953649427375461</v>
      </c>
      <c r="K143" s="139">
        <v>0.53953649427375439</v>
      </c>
      <c r="L143" s="139">
        <v>0.28088321725260329</v>
      </c>
      <c r="M143" s="139">
        <v>239.6353078516814</v>
      </c>
      <c r="N143" s="139">
        <v>128.41265968048486</v>
      </c>
      <c r="O143" s="139">
        <v>1.8639526575364585E-4</v>
      </c>
      <c r="P143" s="139">
        <v>8.4776506727986985E-3</v>
      </c>
      <c r="Q143" s="139">
        <v>2.8254855153058957E-4</v>
      </c>
      <c r="R143" s="139">
        <v>6.6901667245733241E-3</v>
      </c>
      <c r="S143" s="139">
        <v>4.7347779601791479E-3</v>
      </c>
      <c r="T143" s="139">
        <v>2.0992107626651144E-3</v>
      </c>
      <c r="U143" s="139">
        <v>1.9230657155388752E-4</v>
      </c>
      <c r="V143" s="139">
        <v>3.1907923480398705E-2</v>
      </c>
      <c r="W143" s="139">
        <v>0.52267149999999996</v>
      </c>
      <c r="X143" s="139">
        <v>1.19511509532E-2</v>
      </c>
      <c r="Y143" s="139">
        <v>1.8987849548100001E-2</v>
      </c>
      <c r="Z143" s="139">
        <v>8.5120698019000001E-3</v>
      </c>
      <c r="AA143" s="139">
        <v>2.06656354958E-2</v>
      </c>
      <c r="AB143" s="139">
        <v>6.0116705799000004E-2</v>
      </c>
      <c r="AC143" s="139">
        <v>5.2267139999999997E-4</v>
      </c>
      <c r="AD143" s="139">
        <v>1.090086E-4</v>
      </c>
      <c r="AE143" s="58"/>
      <c r="AF143" s="144">
        <v>45979.925333956882</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4.4422634503204126</v>
      </c>
      <c r="F144" s="139">
        <v>1.0485883435221082</v>
      </c>
      <c r="G144" s="139">
        <v>0.88201084471264701</v>
      </c>
      <c r="H144" s="139">
        <v>3.968114996513632E-3</v>
      </c>
      <c r="I144" s="139">
        <v>0.95969803663651665</v>
      </c>
      <c r="J144" s="139">
        <v>0.95969803663651687</v>
      </c>
      <c r="K144" s="139">
        <v>0.95969803663651665</v>
      </c>
      <c r="L144" s="139">
        <v>0.52726122734826619</v>
      </c>
      <c r="M144" s="139">
        <v>11.107809361357287</v>
      </c>
      <c r="N144" s="139">
        <v>5.8772884519395499</v>
      </c>
      <c r="O144" s="139">
        <v>1.8252977469707376E-5</v>
      </c>
      <c r="P144" s="139">
        <v>1.4185411895890326E-3</v>
      </c>
      <c r="Q144" s="139">
        <v>3.2375759561815152E-5</v>
      </c>
      <c r="R144" s="139">
        <v>1.9589420502551663E-3</v>
      </c>
      <c r="S144" s="139">
        <v>1.3250136774459152E-3</v>
      </c>
      <c r="T144" s="139">
        <v>1.3496484054282334E-4</v>
      </c>
      <c r="U144" s="139">
        <v>2.8245564184215562E-5</v>
      </c>
      <c r="V144" s="139">
        <v>4.9602956918308131E-3</v>
      </c>
      <c r="W144" s="139">
        <v>2.22936E-2</v>
      </c>
      <c r="X144" s="139">
        <v>5.1843522373999995E-3</v>
      </c>
      <c r="Y144" s="139">
        <v>6.0061886008E-3</v>
      </c>
      <c r="Z144" s="139">
        <v>4.4886615165999995E-3</v>
      </c>
      <c r="AA144" s="139">
        <v>5.1611559732999994E-3</v>
      </c>
      <c r="AB144" s="139">
        <v>2.0840358328099998E-2</v>
      </c>
      <c r="AC144" s="139">
        <v>2.22937E-5</v>
      </c>
      <c r="AD144" s="139">
        <v>1.77727E-5</v>
      </c>
      <c r="AE144" s="58"/>
      <c r="AF144" s="144">
        <v>10508.577073446571</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16.842971164805828</v>
      </c>
      <c r="F145" s="139">
        <v>1.0282640821514786</v>
      </c>
      <c r="G145" s="139">
        <v>1.5726749921171104</v>
      </c>
      <c r="H145" s="139">
        <v>5.1780736592838906E-3</v>
      </c>
      <c r="I145" s="139">
        <v>0.59850950201288522</v>
      </c>
      <c r="J145" s="139">
        <v>0.59850950201288511</v>
      </c>
      <c r="K145" s="139">
        <v>0.59850950201288522</v>
      </c>
      <c r="L145" s="139">
        <v>0.29925169184879991</v>
      </c>
      <c r="M145" s="139">
        <v>3.6720837736651921</v>
      </c>
      <c r="N145" s="139">
        <v>0.67960000418290789</v>
      </c>
      <c r="O145" s="139">
        <v>2.0493977918432916E-5</v>
      </c>
      <c r="P145" s="139">
        <v>2.1126801938561009E-3</v>
      </c>
      <c r="Q145" s="139">
        <v>4.0510504112883541E-5</v>
      </c>
      <c r="R145" s="139">
        <v>3.3517221185904974E-3</v>
      </c>
      <c r="S145" s="139">
        <v>2.2489398172125903E-3</v>
      </c>
      <c r="T145" s="139">
        <v>8.91376875334663E-5</v>
      </c>
      <c r="U145" s="139">
        <v>4.0033052388901229E-5</v>
      </c>
      <c r="V145" s="139">
        <v>7.1916258782827496E-3</v>
      </c>
      <c r="W145" s="139">
        <v>0.11313779999999998</v>
      </c>
      <c r="X145" s="139">
        <v>1.6162553448000002E-3</v>
      </c>
      <c r="Y145" s="139">
        <v>9.7873240312000009E-3</v>
      </c>
      <c r="Z145" s="139">
        <v>1.09366611652E-2</v>
      </c>
      <c r="AA145" s="139">
        <v>2.5141749804999999E-3</v>
      </c>
      <c r="AB145" s="139">
        <v>2.48544155217E-2</v>
      </c>
      <c r="AC145" s="139">
        <v>1.95745E-5</v>
      </c>
      <c r="AD145" s="139">
        <v>1.95745E-5</v>
      </c>
      <c r="AE145" s="58"/>
      <c r="AF145" s="144">
        <v>17137.092806595963</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3.3800446303469706E-2</v>
      </c>
      <c r="F146" s="139">
        <v>0.23903783628709982</v>
      </c>
      <c r="G146" s="139">
        <v>7.0065689615590298E-3</v>
      </c>
      <c r="H146" s="139">
        <v>1.982419212683239E-4</v>
      </c>
      <c r="I146" s="139">
        <v>4.8034153226195458E-3</v>
      </c>
      <c r="J146" s="139">
        <v>4.8034153226195466E-3</v>
      </c>
      <c r="K146" s="139">
        <v>4.8034153226195458E-3</v>
      </c>
      <c r="L146" s="139">
        <v>6.165103266617053E-4</v>
      </c>
      <c r="M146" s="139">
        <v>1.9794400966864754</v>
      </c>
      <c r="N146" s="139">
        <v>0.4985110877518607</v>
      </c>
      <c r="O146" s="139">
        <v>6.2385722822653613E-5</v>
      </c>
      <c r="P146" s="139">
        <v>3.0478574982781773E-5</v>
      </c>
      <c r="Q146" s="139">
        <v>1.0509853442338545E-6</v>
      </c>
      <c r="R146" s="139">
        <v>2.817972856036381E-4</v>
      </c>
      <c r="S146" s="139">
        <v>1.0540102782535267E-2</v>
      </c>
      <c r="T146" s="139">
        <v>4.3944719298912884E-4</v>
      </c>
      <c r="U146" s="139">
        <v>6.2115174287888277E-5</v>
      </c>
      <c r="V146" s="139">
        <v>6.2056559054335467E-3</v>
      </c>
      <c r="W146" s="139">
        <v>2.9045E-3</v>
      </c>
      <c r="X146" s="139">
        <v>4.4258527500000002E-5</v>
      </c>
      <c r="Y146" s="139">
        <v>8.1140633899999995E-5</v>
      </c>
      <c r="Z146" s="139">
        <v>2.7661579799999998E-5</v>
      </c>
      <c r="AA146" s="139">
        <v>9.4971423700000008E-5</v>
      </c>
      <c r="AB146" s="139">
        <v>2.4803216490000004E-4</v>
      </c>
      <c r="AC146" s="139">
        <v>2.9046000000000001E-6</v>
      </c>
      <c r="AD146" s="139">
        <v>2.9046000000000001E-6</v>
      </c>
      <c r="AE146" s="58"/>
      <c r="AF146" s="144">
        <v>156.96506374080232</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6.472478000676948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0.2668165343301695</v>
      </c>
      <c r="J148" s="139">
        <v>0.51630386514817339</v>
      </c>
      <c r="K148" s="139">
        <v>0.65810472409859033</v>
      </c>
      <c r="L148" s="139">
        <v>6.0135110170146028E-2</v>
      </c>
      <c r="M148" s="139" t="s">
        <v>428</v>
      </c>
      <c r="N148" s="139">
        <v>2.0000798970793991</v>
      </c>
      <c r="O148" s="139">
        <v>8.7496875800940118E-3</v>
      </c>
      <c r="P148" s="139">
        <v>0</v>
      </c>
      <c r="Q148" s="139">
        <v>2.2858149674970775E-2</v>
      </c>
      <c r="R148" s="139">
        <v>0.74661006451755929</v>
      </c>
      <c r="S148" s="139">
        <v>16.393360804196483</v>
      </c>
      <c r="T148" s="139">
        <v>0.11462504234977845</v>
      </c>
      <c r="U148" s="139">
        <v>1.3162094481971805E-2</v>
      </c>
      <c r="V148" s="139">
        <v>5.2892709403061877</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0.12495767505118707</v>
      </c>
      <c r="J149" s="139">
        <v>0.23140310194664271</v>
      </c>
      <c r="K149" s="139">
        <v>0.46280620389328542</v>
      </c>
      <c r="L149" s="139">
        <v>4.9057457612688244E-3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174.85039492284585</v>
      </c>
      <c r="F152" s="13">
        <f t="shared" ref="F152:AD152" si="2">SUM(F$141, F$151, IF(AND(ISNUMBER(SEARCH($B$4,"AT|BE|CH|GB|IE|LT|LU|NL")),SUM(F$143:F$149)&gt;0),SUM(F$143:F$149)-SUM(F$27:F$33),0))</f>
        <v>160.83534359597729</v>
      </c>
      <c r="G152" s="13">
        <f t="shared" si="2"/>
        <v>184.31570733916706</v>
      </c>
      <c r="H152" s="13">
        <f t="shared" si="2"/>
        <v>129.57708482778648</v>
      </c>
      <c r="I152" s="13">
        <f t="shared" si="2"/>
        <v>28.539178831974631</v>
      </c>
      <c r="J152" s="13">
        <f t="shared" si="2"/>
        <v>37.729757294822036</v>
      </c>
      <c r="K152" s="13">
        <f t="shared" si="2"/>
        <v>73.460851018169677</v>
      </c>
      <c r="L152" s="13">
        <f t="shared" si="2"/>
        <v>4.3682525798019052</v>
      </c>
      <c r="M152" s="13">
        <f t="shared" si="2"/>
        <v>576.82384618825097</v>
      </c>
      <c r="N152" s="13">
        <f t="shared" si="2"/>
        <v>150.0397801742559</v>
      </c>
      <c r="O152" s="13">
        <f t="shared" si="2"/>
        <v>0.55519109434031055</v>
      </c>
      <c r="P152" s="13">
        <f t="shared" si="2"/>
        <v>0.72168454383674607</v>
      </c>
      <c r="Q152" s="13">
        <f t="shared" si="2"/>
        <v>1.8276805075160361</v>
      </c>
      <c r="R152" s="13">
        <f t="shared" si="2"/>
        <v>4.9457007240066382</v>
      </c>
      <c r="S152" s="13">
        <f t="shared" si="2"/>
        <v>22.146805794308797</v>
      </c>
      <c r="T152" s="13">
        <f t="shared" si="2"/>
        <v>24.634586675653296</v>
      </c>
      <c r="U152" s="13">
        <f t="shared" si="2"/>
        <v>9.2105245000262261</v>
      </c>
      <c r="V152" s="13">
        <f t="shared" si="2"/>
        <v>52.562385395505359</v>
      </c>
      <c r="W152" s="13">
        <f t="shared" si="2"/>
        <v>43.786862798178319</v>
      </c>
      <c r="X152" s="13">
        <f t="shared" si="2"/>
        <v>6.6639081429540559</v>
      </c>
      <c r="Y152" s="13">
        <f t="shared" si="2"/>
        <v>11.572969304673949</v>
      </c>
      <c r="Z152" s="13">
        <f t="shared" si="2"/>
        <v>6.0349033086890396</v>
      </c>
      <c r="AA152" s="13">
        <f t="shared" si="2"/>
        <v>4.8912890871093433</v>
      </c>
      <c r="AB152" s="13">
        <f t="shared" si="2"/>
        <v>29.163069843426388</v>
      </c>
      <c r="AC152" s="13">
        <f t="shared" si="2"/>
        <v>47.714548319306687</v>
      </c>
      <c r="AD152" s="13">
        <f t="shared" si="2"/>
        <v>37.815097456654001</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174.85039492284585</v>
      </c>
      <c r="F154" s="13">
        <f>SUM(F$141, F$153, -1 * IF(OR($B$6=2005,$B$6&gt;=2020),SUM(F$99:F$122),0), IF(AND(ISNUMBER(SEARCH($B$4,"AT|BE|CH|GB|IE|LT|LU|NL")),SUM(F$143:F$149)&gt;0),SUM(F$143:F$149)-SUM(F$27:F$33),0))</f>
        <v>160.83534359597729</v>
      </c>
      <c r="G154" s="13">
        <f>SUM(G$141, G$153, IF(AND(ISNUMBER(SEARCH($B$4,"AT|BE|CH|GB|IE|LT|LU|NL")),SUM(G$143:G$149)&gt;0),SUM(G$143:G$149)-SUM(G$27:G$33),0))</f>
        <v>184.31570733916706</v>
      </c>
      <c r="H154" s="13">
        <f>SUM(H$141, H$153, IF(AND(ISNUMBER(SEARCH($B$4,"AT|BE|CH|GB|IE|LT|LU|NL")),SUM(H$143:H$149)&gt;0),SUM(H$143:H$149)-SUM(H$27:H$33),0))</f>
        <v>129.57708482778648</v>
      </c>
      <c r="I154" s="13">
        <f t="shared" ref="I154:AD154" si="3">SUM(I$141, I$153, IF(AND(ISNUMBER(SEARCH($B$4,"AT|BE|CH|GB|IE|LT|LU|NL")),SUM(I$143:I$149)&gt;0),SUM(I$143:I$149)-SUM(I$27:I$33),0))</f>
        <v>28.539178831974631</v>
      </c>
      <c r="J154" s="13">
        <f t="shared" si="3"/>
        <v>37.729757294822036</v>
      </c>
      <c r="K154" s="13">
        <f t="shared" si="3"/>
        <v>73.460851018169677</v>
      </c>
      <c r="L154" s="13">
        <f t="shared" si="3"/>
        <v>4.3682525798019052</v>
      </c>
      <c r="M154" s="13">
        <f t="shared" si="3"/>
        <v>576.82384618825097</v>
      </c>
      <c r="N154" s="13">
        <f t="shared" si="3"/>
        <v>150.0397801742559</v>
      </c>
      <c r="O154" s="13">
        <f t="shared" si="3"/>
        <v>0.55519109434031055</v>
      </c>
      <c r="P154" s="13">
        <f t="shared" si="3"/>
        <v>0.72168454383674607</v>
      </c>
      <c r="Q154" s="13">
        <f t="shared" si="3"/>
        <v>1.8276805075160361</v>
      </c>
      <c r="R154" s="13">
        <f t="shared" si="3"/>
        <v>4.9457007240066382</v>
      </c>
      <c r="S154" s="13">
        <f t="shared" si="3"/>
        <v>22.146805794308797</v>
      </c>
      <c r="T154" s="13">
        <f t="shared" si="3"/>
        <v>24.634586675653296</v>
      </c>
      <c r="U154" s="13">
        <f t="shared" si="3"/>
        <v>9.2105245000262261</v>
      </c>
      <c r="V154" s="13">
        <f t="shared" si="3"/>
        <v>52.562385395505359</v>
      </c>
      <c r="W154" s="13">
        <f t="shared" si="3"/>
        <v>43.786862798178319</v>
      </c>
      <c r="X154" s="13">
        <f t="shared" si="3"/>
        <v>6.6639081429540559</v>
      </c>
      <c r="Y154" s="13">
        <f t="shared" si="3"/>
        <v>11.572969304673949</v>
      </c>
      <c r="Z154" s="13">
        <f t="shared" si="3"/>
        <v>6.0349033086890396</v>
      </c>
      <c r="AA154" s="13">
        <f t="shared" si="3"/>
        <v>4.8912890871093433</v>
      </c>
      <c r="AB154" s="13">
        <f t="shared" si="3"/>
        <v>29.163069843426388</v>
      </c>
      <c r="AC154" s="13">
        <f t="shared" si="3"/>
        <v>47.714548319306687</v>
      </c>
      <c r="AD154" s="13">
        <f t="shared" si="3"/>
        <v>37.815097456654001</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3.5680647773264003</v>
      </c>
      <c r="F157" s="141">
        <v>0.12079594354516308</v>
      </c>
      <c r="G157" s="141">
        <v>0.22121790003520711</v>
      </c>
      <c r="H157" s="141" t="s">
        <v>444</v>
      </c>
      <c r="I157" s="141">
        <v>4.5063897281450743E-2</v>
      </c>
      <c r="J157" s="141">
        <v>4.5063897281450743E-2</v>
      </c>
      <c r="K157" s="141">
        <v>4.5063897281450743E-2</v>
      </c>
      <c r="L157" s="141">
        <v>2.1630670695096357E-2</v>
      </c>
      <c r="M157" s="141">
        <v>0.97063163225067162</v>
      </c>
      <c r="N157" s="141">
        <v>9.2910604172901528E-4</v>
      </c>
      <c r="O157" s="141">
        <v>6.9682953129676151E-5</v>
      </c>
      <c r="P157" s="141">
        <v>1.3936590625935228E-3</v>
      </c>
      <c r="Q157" s="141">
        <v>3.484147656483807E-4</v>
      </c>
      <c r="R157" s="141">
        <v>2.3227651043225385E-3</v>
      </c>
      <c r="S157" s="141">
        <v>2.5550416147547923E-3</v>
      </c>
      <c r="T157" s="141">
        <v>9.2910604172901531E-5</v>
      </c>
      <c r="U157" s="141">
        <v>1.2775208073773961E-3</v>
      </c>
      <c r="V157" s="141">
        <v>0.33680094012676803</v>
      </c>
      <c r="W157" s="141" t="s">
        <v>444</v>
      </c>
      <c r="X157" s="141" t="s">
        <v>444</v>
      </c>
      <c r="Y157" s="141" t="s">
        <v>444</v>
      </c>
      <c r="Z157" s="141" t="s">
        <v>444</v>
      </c>
      <c r="AA157" s="141" t="s">
        <v>444</v>
      </c>
      <c r="AB157" s="141" t="s">
        <v>444</v>
      </c>
      <c r="AC157" s="141" t="s">
        <v>444</v>
      </c>
      <c r="AD157" s="141" t="s">
        <v>444</v>
      </c>
      <c r="AE157" s="58"/>
      <c r="AF157" s="142">
        <v>11613.825521612691</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0.1439535295541505</v>
      </c>
      <c r="F158" s="141">
        <v>3.5526377105657104E-3</v>
      </c>
      <c r="G158" s="141">
        <v>7.1633975489701551E-3</v>
      </c>
      <c r="H158" s="141" t="s">
        <v>444</v>
      </c>
      <c r="I158" s="141">
        <v>7.6952029846447784E-4</v>
      </c>
      <c r="J158" s="141">
        <v>7.6952029846447784E-4</v>
      </c>
      <c r="K158" s="141">
        <v>7.6952029846447784E-4</v>
      </c>
      <c r="L158" s="141">
        <v>3.6936974326294938E-4</v>
      </c>
      <c r="M158" s="141">
        <v>5.0004896286582216E-2</v>
      </c>
      <c r="N158" s="141">
        <v>3.0109757996581056E-5</v>
      </c>
      <c r="O158" s="141">
        <v>2.2582318497435794E-6</v>
      </c>
      <c r="P158" s="141">
        <v>4.516463699487158E-5</v>
      </c>
      <c r="Q158" s="141">
        <v>1.1291159248717895E-5</v>
      </c>
      <c r="R158" s="141">
        <v>7.5274394991452643E-5</v>
      </c>
      <c r="S158" s="141">
        <v>8.2801834490597916E-5</v>
      </c>
      <c r="T158" s="141">
        <v>3.0109757996581057E-6</v>
      </c>
      <c r="U158" s="141">
        <v>4.1400917245298958E-5</v>
      </c>
      <c r="V158" s="141">
        <v>1.0914787273760633E-2</v>
      </c>
      <c r="W158" s="141" t="s">
        <v>444</v>
      </c>
      <c r="X158" s="141" t="s">
        <v>444</v>
      </c>
      <c r="Y158" s="141" t="s">
        <v>444</v>
      </c>
      <c r="Z158" s="141" t="s">
        <v>444</v>
      </c>
      <c r="AA158" s="141" t="s">
        <v>444</v>
      </c>
      <c r="AB158" s="141" t="s">
        <v>444</v>
      </c>
      <c r="AC158" s="141" t="s">
        <v>444</v>
      </c>
      <c r="AD158" s="141" t="s">
        <v>444</v>
      </c>
      <c r="AE158" s="58"/>
      <c r="AF158" s="143">
        <v>376.37197495726321</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2.7634461125731957</v>
      </c>
      <c r="F159" s="141">
        <v>5.7739999999999993E-2</v>
      </c>
      <c r="G159" s="141">
        <v>1.2966242179282561</v>
      </c>
      <c r="H159" s="141" t="s">
        <v>444</v>
      </c>
      <c r="I159" s="141">
        <v>0.107830300316027</v>
      </c>
      <c r="J159" s="141">
        <v>0.12684979650562467</v>
      </c>
      <c r="K159" s="141">
        <v>0.12684979650562467</v>
      </c>
      <c r="L159" s="141">
        <v>1.7593133236860091E-2</v>
      </c>
      <c r="M159" s="141">
        <v>0.12681999999999999</v>
      </c>
      <c r="N159" s="141">
        <v>5.5199999999999997E-3</v>
      </c>
      <c r="O159" s="141">
        <v>5.5999999999999995E-4</v>
      </c>
      <c r="P159" s="141">
        <v>7.9999999999999993E-4</v>
      </c>
      <c r="Q159" s="141">
        <v>1.5440000000000001E-2</v>
      </c>
      <c r="R159" s="141">
        <v>1.644E-2</v>
      </c>
      <c r="S159" s="141">
        <v>3.8059999999999997E-2</v>
      </c>
      <c r="T159" s="141">
        <v>0.71599999999999997</v>
      </c>
      <c r="U159" s="141">
        <v>5.8200000000000005E-3</v>
      </c>
      <c r="V159" s="141">
        <v>4.0799999999999996E-2</v>
      </c>
      <c r="W159" s="141">
        <v>1.1900000000000001E-2</v>
      </c>
      <c r="X159" s="141">
        <v>1.34E-4</v>
      </c>
      <c r="Y159" s="141">
        <v>7.7999999999999988E-4</v>
      </c>
      <c r="Z159" s="141">
        <v>5.5999999999999995E-4</v>
      </c>
      <c r="AA159" s="141">
        <v>2.0999999999999998E-4</v>
      </c>
      <c r="AB159" s="141">
        <v>1.6839999999999997E-3</v>
      </c>
      <c r="AC159" s="141" t="s">
        <v>444</v>
      </c>
      <c r="AD159" s="141">
        <v>1.2995999999999999E-2</v>
      </c>
      <c r="AE159" s="58"/>
      <c r="AF159" s="143">
        <v>1426.8865608000001</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0.26806403383529914</v>
      </c>
      <c r="X163" s="22">
        <v>1.9300610436141539</v>
      </c>
      <c r="Y163" s="22">
        <v>1.2599009590259058</v>
      </c>
      <c r="Z163" s="22">
        <v>0.61654727782118801</v>
      </c>
      <c r="AA163" s="22">
        <v>0.72377289135530765</v>
      </c>
      <c r="AB163" s="22">
        <v>4.5302821718165553</v>
      </c>
      <c r="AC163" s="22" t="s">
        <v>444</v>
      </c>
      <c r="AD163" s="22">
        <v>7.7738569812236744E-2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AL170"/>
  <sheetViews>
    <sheetView zoomScale="75" zoomScaleNormal="75" workbookViewId="0">
      <pane xSplit="4" ySplit="13" topLeftCell="E145"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2018</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6.7376102471207284</v>
      </c>
      <c r="F14" s="138">
        <v>0.2932866080752477</v>
      </c>
      <c r="G14" s="138">
        <v>2.8398258440869375</v>
      </c>
      <c r="H14" s="138" t="s">
        <v>444</v>
      </c>
      <c r="I14" s="138">
        <v>0.28081419716693928</v>
      </c>
      <c r="J14" s="138">
        <v>0.43304519247599776</v>
      </c>
      <c r="K14" s="138">
        <v>0.53649097229840825</v>
      </c>
      <c r="L14" s="138">
        <v>3.8976917746969026E-3</v>
      </c>
      <c r="M14" s="138">
        <v>10.438509016697786</v>
      </c>
      <c r="N14" s="138">
        <v>0.55971457416540993</v>
      </c>
      <c r="O14" s="138">
        <v>6.4562412423966473E-2</v>
      </c>
      <c r="P14" s="138">
        <v>0.10232991616723826</v>
      </c>
      <c r="Q14" s="138">
        <v>0.4749789227249166</v>
      </c>
      <c r="R14" s="138">
        <v>0.31436111181763382</v>
      </c>
      <c r="S14" s="138">
        <v>0.26131720588243318</v>
      </c>
      <c r="T14" s="138">
        <v>0.62765984544918063</v>
      </c>
      <c r="U14" s="138">
        <v>1.369990168728245</v>
      </c>
      <c r="V14" s="138">
        <v>1.2264475750811532</v>
      </c>
      <c r="W14" s="138">
        <v>0.51341341322552625</v>
      </c>
      <c r="X14" s="138">
        <v>3.446486521225341E-3</v>
      </c>
      <c r="Y14" s="138">
        <v>1.548101616180218E-3</v>
      </c>
      <c r="Z14" s="138">
        <v>1.2577189548864819E-3</v>
      </c>
      <c r="AA14" s="138">
        <v>1.9919896735555459E-4</v>
      </c>
      <c r="AB14" s="138">
        <v>6.4515060596475951E-3</v>
      </c>
      <c r="AC14" s="138">
        <v>0.32925896500984386</v>
      </c>
      <c r="AD14" s="138">
        <v>1.0758306142552628E-2</v>
      </c>
      <c r="AE14" s="55"/>
      <c r="AF14" s="147">
        <v>1427.4806427865396</v>
      </c>
      <c r="AG14" s="147">
        <v>40035.96749147871</v>
      </c>
      <c r="AH14" s="147">
        <v>92994.48885459431</v>
      </c>
      <c r="AI14" s="147">
        <v>3034.0508552708784</v>
      </c>
      <c r="AJ14" s="147">
        <v>3798.0205921645797</v>
      </c>
      <c r="AK14" s="147" t="s">
        <v>428</v>
      </c>
      <c r="AL14" s="45" t="s">
        <v>49</v>
      </c>
    </row>
    <row r="15" spans="1:38" s="1" customFormat="1" ht="26.25" customHeight="1" thickBot="1" x14ac:dyDescent="0.3">
      <c r="A15" s="65" t="s">
        <v>53</v>
      </c>
      <c r="B15" s="65" t="s">
        <v>54</v>
      </c>
      <c r="C15" s="66" t="s">
        <v>55</v>
      </c>
      <c r="D15" s="67"/>
      <c r="E15" s="138">
        <v>0.32882972999999999</v>
      </c>
      <c r="F15" s="138">
        <v>1.477389663777064E-2</v>
      </c>
      <c r="G15" s="138">
        <v>3.2811239999999998E-2</v>
      </c>
      <c r="H15" s="138" t="s">
        <v>444</v>
      </c>
      <c r="I15" s="138">
        <v>3.8906502556675933E-3</v>
      </c>
      <c r="J15" s="138">
        <v>4.1954509103157784E-3</v>
      </c>
      <c r="K15" s="138">
        <v>4.6031941477477035E-3</v>
      </c>
      <c r="L15" s="138">
        <v>6.8729640037986143E-4</v>
      </c>
      <c r="M15" s="138">
        <v>1.0315669999999999E-2</v>
      </c>
      <c r="N15" s="138">
        <v>6.9369813525575075E-3</v>
      </c>
      <c r="O15" s="138">
        <v>8.9074020591070162E-3</v>
      </c>
      <c r="P15" s="138">
        <v>1.8256099182726948E-3</v>
      </c>
      <c r="Q15" s="138">
        <v>1.8365747106049973E-3</v>
      </c>
      <c r="R15" s="138">
        <v>2.6858595565732828E-2</v>
      </c>
      <c r="S15" s="138">
        <v>1.3466113644479258E-2</v>
      </c>
      <c r="T15" s="138">
        <v>2.9570662500976553E-2</v>
      </c>
      <c r="U15" s="138">
        <v>7.0963810836106095E-3</v>
      </c>
      <c r="V15" s="138">
        <v>6.8042674657428207E-2</v>
      </c>
      <c r="W15" s="138">
        <v>0</v>
      </c>
      <c r="X15" s="138">
        <v>2.6686147789230696E-6</v>
      </c>
      <c r="Y15" s="138">
        <v>4.5474153183442441E-6</v>
      </c>
      <c r="Z15" s="138">
        <v>2.5170342683115946E-6</v>
      </c>
      <c r="AA15" s="138">
        <v>2.5170342683115946E-6</v>
      </c>
      <c r="AB15" s="138">
        <v>1.2250098633890504E-5</v>
      </c>
      <c r="AC15" s="138" t="s">
        <v>428</v>
      </c>
      <c r="AD15" s="138">
        <v>0</v>
      </c>
      <c r="AE15" s="55"/>
      <c r="AF15" s="147">
        <v>4114.9820451100559</v>
      </c>
      <c r="AG15" s="147" t="s">
        <v>430</v>
      </c>
      <c r="AH15" s="147">
        <v>1705.4756009111545</v>
      </c>
      <c r="AI15" s="147" t="s">
        <v>430</v>
      </c>
      <c r="AJ15" s="147" t="s">
        <v>430</v>
      </c>
      <c r="AK15" s="147" t="s">
        <v>428</v>
      </c>
      <c r="AL15" s="45" t="s">
        <v>49</v>
      </c>
    </row>
    <row r="16" spans="1:38" s="1" customFormat="1" ht="26.25" customHeight="1" thickBot="1" x14ac:dyDescent="0.3">
      <c r="A16" s="65" t="s">
        <v>53</v>
      </c>
      <c r="B16" s="65" t="s">
        <v>56</v>
      </c>
      <c r="C16" s="66" t="s">
        <v>57</v>
      </c>
      <c r="D16" s="67"/>
      <c r="E16" s="138">
        <v>0.53090306227378192</v>
      </c>
      <c r="F16" s="138">
        <v>2.4379394094988798E-3</v>
      </c>
      <c r="G16" s="138">
        <v>0.36547954648994857</v>
      </c>
      <c r="H16" s="138" t="s">
        <v>444</v>
      </c>
      <c r="I16" s="138">
        <v>3.723638179043972E-2</v>
      </c>
      <c r="J16" s="138">
        <v>5.3337228873374512E-2</v>
      </c>
      <c r="K16" s="138">
        <v>5.5470666561962638E-2</v>
      </c>
      <c r="L16" s="138">
        <v>3.0004734328549997E-4</v>
      </c>
      <c r="M16" s="138">
        <v>0.23472942318238849</v>
      </c>
      <c r="N16" s="138">
        <v>1.9159291278459445E-2</v>
      </c>
      <c r="O16" s="138">
        <v>1.0849392451855004E-3</v>
      </c>
      <c r="P16" s="138">
        <v>2.0256207733231904E-2</v>
      </c>
      <c r="Q16" s="138">
        <v>7.4423413271895011E-3</v>
      </c>
      <c r="R16" s="138">
        <v>4.0485560665965521E-3</v>
      </c>
      <c r="S16" s="138">
        <v>1.6991467619854306E-2</v>
      </c>
      <c r="T16" s="138">
        <v>7.5768338324405998E-3</v>
      </c>
      <c r="U16" s="138">
        <v>1.9579489080099504E-3</v>
      </c>
      <c r="V16" s="138">
        <v>3.118222919116501E-2</v>
      </c>
      <c r="W16" s="138">
        <v>1.7648297310812654E-2</v>
      </c>
      <c r="X16" s="138">
        <v>2.2550817887209503E-7</v>
      </c>
      <c r="Y16" s="138">
        <v>2.3660405442259641E-7</v>
      </c>
      <c r="Z16" s="138">
        <v>2.7260728333165492E-8</v>
      </c>
      <c r="AA16" s="138">
        <v>3.0238976771161496E-8</v>
      </c>
      <c r="AB16" s="138">
        <v>5.1961193839901845E-7</v>
      </c>
      <c r="AC16" s="138">
        <v>3.4404859871799991E-9</v>
      </c>
      <c r="AD16" s="138">
        <v>2.0330144469699997E-9</v>
      </c>
      <c r="AE16" s="55"/>
      <c r="AF16" s="147">
        <v>0.8823645913</v>
      </c>
      <c r="AG16" s="147">
        <v>675.1547958655002</v>
      </c>
      <c r="AH16" s="147">
        <v>729.65347762978445</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1.8373171437677994E-6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1.1062774903246713</v>
      </c>
      <c r="F18" s="138">
        <v>0.57008353433374781</v>
      </c>
      <c r="G18" s="138">
        <v>5.436682814694415E-2</v>
      </c>
      <c r="H18" s="138" t="s">
        <v>444</v>
      </c>
      <c r="I18" s="138">
        <v>2.2149212425494582E-2</v>
      </c>
      <c r="J18" s="138">
        <v>2.3020435575966093E-2</v>
      </c>
      <c r="K18" s="138">
        <v>2.4065903356531904E-2</v>
      </c>
      <c r="L18" s="138">
        <v>2.3809874232288974E-3</v>
      </c>
      <c r="M18" s="138">
        <v>0.7235737657668736</v>
      </c>
      <c r="N18" s="138">
        <v>2.7886920181848878E-3</v>
      </c>
      <c r="O18" s="138">
        <v>5.233703839269487E-5</v>
      </c>
      <c r="P18" s="138">
        <v>1.3361084790736149E-2</v>
      </c>
      <c r="Q18" s="138">
        <v>1.8131678169476555E-4</v>
      </c>
      <c r="R18" s="138">
        <v>2.2312506449151301E-3</v>
      </c>
      <c r="S18" s="138">
        <v>1.2547452126205891E-3</v>
      </c>
      <c r="T18" s="138">
        <v>4.530452320422667E-2</v>
      </c>
      <c r="U18" s="138">
        <v>2.1526310937698902E-5</v>
      </c>
      <c r="V18" s="138">
        <v>1.4455837474378001E-3</v>
      </c>
      <c r="W18" s="138">
        <v>2.4394248213202325E-4</v>
      </c>
      <c r="X18" s="138">
        <v>3.310647971791744E-4</v>
      </c>
      <c r="Y18" s="138">
        <v>2.613669451414535E-3</v>
      </c>
      <c r="Z18" s="138">
        <v>2.9621587116031398E-4</v>
      </c>
      <c r="AA18" s="138">
        <v>2.6136694514145351E-4</v>
      </c>
      <c r="AB18" s="138">
        <v>3.502317064895477E-3</v>
      </c>
      <c r="AC18" s="138" t="s">
        <v>430</v>
      </c>
      <c r="AD18" s="138" t="s">
        <v>430</v>
      </c>
      <c r="AE18" s="55"/>
      <c r="AF18" s="147">
        <v>244.94150631372241</v>
      </c>
      <c r="AG18" s="147" t="s">
        <v>430</v>
      </c>
      <c r="AH18" s="147">
        <v>24639.785212163391</v>
      </c>
      <c r="AI18" s="147" t="s">
        <v>430</v>
      </c>
      <c r="AJ18" s="147" t="s">
        <v>430</v>
      </c>
      <c r="AK18" s="147" t="s">
        <v>428</v>
      </c>
      <c r="AL18" s="45" t="s">
        <v>49</v>
      </c>
    </row>
    <row r="19" spans="1:38" s="2" customFormat="1" ht="26.25" customHeight="1" thickBot="1" x14ac:dyDescent="0.3">
      <c r="A19" s="65" t="s">
        <v>53</v>
      </c>
      <c r="B19" s="65" t="s">
        <v>62</v>
      </c>
      <c r="C19" s="66" t="s">
        <v>63</v>
      </c>
      <c r="D19" s="67"/>
      <c r="E19" s="138">
        <v>0.50645171621003215</v>
      </c>
      <c r="F19" s="138">
        <v>0.1428793430267814</v>
      </c>
      <c r="G19" s="138">
        <v>0.44703475918575303</v>
      </c>
      <c r="H19" s="138">
        <v>2.4004253766140231E-6</v>
      </c>
      <c r="I19" s="138">
        <v>1.6661635522674387E-2</v>
      </c>
      <c r="J19" s="138">
        <v>2.0243082792489528E-2</v>
      </c>
      <c r="K19" s="138">
        <v>2.4547620721501424E-2</v>
      </c>
      <c r="L19" s="138">
        <v>3.3028987344333018E-3</v>
      </c>
      <c r="M19" s="138">
        <v>0.20012298839299092</v>
      </c>
      <c r="N19" s="138">
        <v>1.1560064030802761E-2</v>
      </c>
      <c r="O19" s="138">
        <v>2.4581901149180245E-4</v>
      </c>
      <c r="P19" s="138">
        <v>3.2452076402772361E-3</v>
      </c>
      <c r="Q19" s="138">
        <v>1.3029838489298467E-3</v>
      </c>
      <c r="R19" s="138">
        <v>9.2755273316076879E-3</v>
      </c>
      <c r="S19" s="138">
        <v>5.1759200421089557E-3</v>
      </c>
      <c r="T19" s="138">
        <v>0.1860035803306278</v>
      </c>
      <c r="U19" s="138">
        <v>4.1326753474394881E-4</v>
      </c>
      <c r="V19" s="138">
        <v>1.1033751568437699E-2</v>
      </c>
      <c r="W19" s="138">
        <v>1.0011249377846084E-3</v>
      </c>
      <c r="X19" s="138">
        <v>1.3586695584219685E-3</v>
      </c>
      <c r="Y19" s="138">
        <v>1.0726338619120805E-2</v>
      </c>
      <c r="Z19" s="138">
        <v>1.2156517101670245E-3</v>
      </c>
      <c r="AA19" s="138">
        <v>1.0726338619120805E-3</v>
      </c>
      <c r="AB19" s="138">
        <v>1.4373293749621877E-2</v>
      </c>
      <c r="AC19" s="138" t="s">
        <v>430</v>
      </c>
      <c r="AD19" s="138" t="s">
        <v>430</v>
      </c>
      <c r="AE19" s="55"/>
      <c r="AF19" s="147">
        <v>894.40691000977017</v>
      </c>
      <c r="AG19" s="147" t="s">
        <v>430</v>
      </c>
      <c r="AH19" s="147">
        <v>5695.8277343032414</v>
      </c>
      <c r="AI19" s="147">
        <v>2.0003544805116862</v>
      </c>
      <c r="AJ19" s="147" t="s">
        <v>430</v>
      </c>
      <c r="AK19" s="147" t="s">
        <v>428</v>
      </c>
      <c r="AL19" s="45" t="s">
        <v>49</v>
      </c>
    </row>
    <row r="20" spans="1:38" s="2" customFormat="1" ht="26.25" customHeight="1" thickBot="1" x14ac:dyDescent="0.3">
      <c r="A20" s="65" t="s">
        <v>53</v>
      </c>
      <c r="B20" s="65" t="s">
        <v>64</v>
      </c>
      <c r="C20" s="66" t="s">
        <v>65</v>
      </c>
      <c r="D20" s="67"/>
      <c r="E20" s="138">
        <v>5.0017212792745923E-2</v>
      </c>
      <c r="F20" s="138">
        <v>1.4657972023691299E-2</v>
      </c>
      <c r="G20" s="138">
        <v>1.2794516229840578E-3</v>
      </c>
      <c r="H20" s="138" t="s">
        <v>444</v>
      </c>
      <c r="I20" s="138">
        <v>1.1777794692208353E-3</v>
      </c>
      <c r="J20" s="138">
        <v>1.3883755092208355E-3</v>
      </c>
      <c r="K20" s="138">
        <v>1.6410907572208351E-3</v>
      </c>
      <c r="L20" s="138">
        <v>4.0849398340883349E-4</v>
      </c>
      <c r="M20" s="138">
        <v>1.9635490857697724E-2</v>
      </c>
      <c r="N20" s="138">
        <v>6.8071622275567853E-4</v>
      </c>
      <c r="O20" s="138">
        <v>1.3192853789100964E-5</v>
      </c>
      <c r="P20" s="138">
        <v>3.3846675426057831E-4</v>
      </c>
      <c r="Q20" s="138">
        <v>1.0401825123344043E-4</v>
      </c>
      <c r="R20" s="138">
        <v>5.4717273802034738E-4</v>
      </c>
      <c r="S20" s="138">
        <v>3.0486767272406949E-4</v>
      </c>
      <c r="T20" s="138">
        <v>1.0959040955620348E-2</v>
      </c>
      <c r="U20" s="138">
        <v>4.0113365875395451E-5</v>
      </c>
      <c r="V20" s="138">
        <v>7.8881667960411508E-4</v>
      </c>
      <c r="W20" s="138">
        <v>5.8966891200000005E-5</v>
      </c>
      <c r="X20" s="138">
        <v>8.0026495199999993E-5</v>
      </c>
      <c r="Y20" s="138">
        <v>6.3178812000000005E-4</v>
      </c>
      <c r="Z20" s="138">
        <v>7.1602653600000006E-5</v>
      </c>
      <c r="AA20" s="138">
        <v>6.3178812000000005E-5</v>
      </c>
      <c r="AB20" s="138">
        <v>8.4659608080000007E-4</v>
      </c>
      <c r="AC20" s="138" t="s">
        <v>430</v>
      </c>
      <c r="AD20" s="138" t="s">
        <v>430</v>
      </c>
      <c r="AE20" s="55"/>
      <c r="AF20" s="147">
        <v>70.964563688797995</v>
      </c>
      <c r="AG20" s="147" t="s">
        <v>430</v>
      </c>
      <c r="AH20" s="147">
        <v>590.14507664560631</v>
      </c>
      <c r="AI20" s="147" t="s">
        <v>430</v>
      </c>
      <c r="AJ20" s="147" t="s">
        <v>430</v>
      </c>
      <c r="AK20" s="147" t="s">
        <v>428</v>
      </c>
      <c r="AL20" s="45" t="s">
        <v>49</v>
      </c>
    </row>
    <row r="21" spans="1:38" s="2" customFormat="1" ht="26.25" customHeight="1" thickBot="1" x14ac:dyDescent="0.3">
      <c r="A21" s="65" t="s">
        <v>53</v>
      </c>
      <c r="B21" s="65" t="s">
        <v>66</v>
      </c>
      <c r="C21" s="66" t="s">
        <v>67</v>
      </c>
      <c r="D21" s="67"/>
      <c r="E21" s="138">
        <v>1.5816966812872411</v>
      </c>
      <c r="F21" s="138">
        <v>0.82248023664798886</v>
      </c>
      <c r="G21" s="138">
        <v>1.1511242280206933</v>
      </c>
      <c r="H21" s="138">
        <v>1.4749013179361082E-3</v>
      </c>
      <c r="I21" s="138">
        <v>0.29637772347160285</v>
      </c>
      <c r="J21" s="138">
        <v>0.31480969853626156</v>
      </c>
      <c r="K21" s="138">
        <v>0.33803071180172356</v>
      </c>
      <c r="L21" s="138">
        <v>6.9082538704638749E-2</v>
      </c>
      <c r="M21" s="138">
        <v>1.976605242138302</v>
      </c>
      <c r="N21" s="138">
        <v>0.16105259807982619</v>
      </c>
      <c r="O21" s="138">
        <v>1.7834632095415408E-2</v>
      </c>
      <c r="P21" s="138">
        <v>1.557374889047752E-2</v>
      </c>
      <c r="Q21" s="138">
        <v>6.4199438294949276E-3</v>
      </c>
      <c r="R21" s="138">
        <v>5.8030904198911999E-2</v>
      </c>
      <c r="S21" s="138">
        <v>3.1715802847905497E-2</v>
      </c>
      <c r="T21" s="138">
        <v>0.40059980713816401</v>
      </c>
      <c r="U21" s="138">
        <v>3.0837151751433468E-3</v>
      </c>
      <c r="V21" s="138">
        <v>0.80783241876420142</v>
      </c>
      <c r="W21" s="138">
        <v>0.18282075314428706</v>
      </c>
      <c r="X21" s="138">
        <v>4.0432599284656374E-2</v>
      </c>
      <c r="Y21" s="138">
        <v>7.1764061331310081E-2</v>
      </c>
      <c r="Z21" s="138">
        <v>2.2071193219839306E-2</v>
      </c>
      <c r="AA21" s="138">
        <v>1.6923205515359686E-2</v>
      </c>
      <c r="AB21" s="138">
        <v>0.15119105935116545</v>
      </c>
      <c r="AC21" s="138">
        <v>1.6527550064694503E-3</v>
      </c>
      <c r="AD21" s="138">
        <v>0.13173032392421782</v>
      </c>
      <c r="AE21" s="55"/>
      <c r="AF21" s="147">
        <v>2822.3970055174018</v>
      </c>
      <c r="AG21" s="147">
        <v>809.53786305634617</v>
      </c>
      <c r="AH21" s="147">
        <v>14623.734974072499</v>
      </c>
      <c r="AI21" s="147">
        <v>1229.0844316134237</v>
      </c>
      <c r="AJ21" s="147" t="s">
        <v>430</v>
      </c>
      <c r="AK21" s="147" t="s">
        <v>428</v>
      </c>
      <c r="AL21" s="45" t="s">
        <v>49</v>
      </c>
    </row>
    <row r="22" spans="1:38" s="2" customFormat="1" ht="26.25" customHeight="1" thickBot="1" x14ac:dyDescent="0.3">
      <c r="A22" s="65" t="s">
        <v>53</v>
      </c>
      <c r="B22" s="69" t="s">
        <v>68</v>
      </c>
      <c r="C22" s="66" t="s">
        <v>69</v>
      </c>
      <c r="D22" s="67"/>
      <c r="E22" s="138">
        <v>4.7763317948534372</v>
      </c>
      <c r="F22" s="138">
        <v>0.96256993612756492</v>
      </c>
      <c r="G22" s="138">
        <v>1.3952479057500344</v>
      </c>
      <c r="H22" s="138">
        <v>2.157954492034347E-3</v>
      </c>
      <c r="I22" s="138">
        <v>0.7541402652780087</v>
      </c>
      <c r="J22" s="138">
        <v>0.82507138127450097</v>
      </c>
      <c r="K22" s="138">
        <v>0.90247421729383659</v>
      </c>
      <c r="L22" s="138">
        <v>0.15627836201019901</v>
      </c>
      <c r="M22" s="138">
        <v>4.7186551640985828</v>
      </c>
      <c r="N22" s="138">
        <v>0.11033237765016313</v>
      </c>
      <c r="O22" s="138">
        <v>7.6660418028747972E-3</v>
      </c>
      <c r="P22" s="138">
        <v>7.3964306261940865E-2</v>
      </c>
      <c r="Q22" s="138">
        <v>9.6450009510525112E-2</v>
      </c>
      <c r="R22" s="138">
        <v>0.16836946090791619</v>
      </c>
      <c r="S22" s="138">
        <v>0.24538356285800206</v>
      </c>
      <c r="T22" s="138">
        <v>0.54966152613888697</v>
      </c>
      <c r="U22" s="138">
        <v>8.990192244962987E-2</v>
      </c>
      <c r="V22" s="138">
        <v>1.5912661188008581</v>
      </c>
      <c r="W22" s="138">
        <v>0.13710470007078376</v>
      </c>
      <c r="X22" s="138">
        <v>2.3286870740112431E-2</v>
      </c>
      <c r="Y22" s="138">
        <v>4.8761669574143157E-2</v>
      </c>
      <c r="Z22" s="138">
        <v>1.3296725509447653E-2</v>
      </c>
      <c r="AA22" s="138">
        <v>1.0566544008698534E-2</v>
      </c>
      <c r="AB22" s="138">
        <v>9.5911809832401787E-2</v>
      </c>
      <c r="AC22" s="138">
        <v>1.6434929600711613E-2</v>
      </c>
      <c r="AD22" s="138">
        <v>0.43779659736536219</v>
      </c>
      <c r="AE22" s="55"/>
      <c r="AF22" s="147">
        <v>6680.1709302582567</v>
      </c>
      <c r="AG22" s="147">
        <v>3639.1335711979691</v>
      </c>
      <c r="AH22" s="147">
        <v>1370.4692359687999</v>
      </c>
      <c r="AI22" s="147">
        <v>94.564895972655975</v>
      </c>
      <c r="AJ22" s="147">
        <v>2291.1400353810554</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0.15654325770695943</v>
      </c>
      <c r="X23" s="138">
        <v>2.0259120483474558E-2</v>
      </c>
      <c r="Y23" s="138">
        <v>6.3706265935395773E-2</v>
      </c>
      <c r="Z23" s="138">
        <v>1.209183071593271E-2</v>
      </c>
      <c r="AA23" s="138">
        <v>6.2177462407177839E-3</v>
      </c>
      <c r="AB23" s="138">
        <v>0.10227496337552083</v>
      </c>
      <c r="AC23" s="138">
        <v>7.644017641089732E-3</v>
      </c>
      <c r="AD23" s="138">
        <v>1.170006558302956E-4</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1.1610135937476391</v>
      </c>
      <c r="F24" s="138">
        <v>0.66231043068896422</v>
      </c>
      <c r="G24" s="138">
        <v>0.23150782262041383</v>
      </c>
      <c r="H24" s="138">
        <v>0.13541748324487538</v>
      </c>
      <c r="I24" s="138">
        <v>0.39533586901304912</v>
      </c>
      <c r="J24" s="138">
        <v>0.41661443192146569</v>
      </c>
      <c r="K24" s="138">
        <v>0.45023491873747445</v>
      </c>
      <c r="L24" s="138">
        <v>0.10432372862465224</v>
      </c>
      <c r="M24" s="138">
        <v>2.2283626504426999</v>
      </c>
      <c r="N24" s="138">
        <v>0.18068306656166344</v>
      </c>
      <c r="O24" s="138">
        <v>6.7599143751896101E-2</v>
      </c>
      <c r="P24" s="138">
        <v>6.2899116140832899E-3</v>
      </c>
      <c r="Q24" s="138">
        <v>4.1761977998000339E-3</v>
      </c>
      <c r="R24" s="138">
        <v>0.1517657697388447</v>
      </c>
      <c r="S24" s="138">
        <v>4.9687881048406907E-2</v>
      </c>
      <c r="T24" s="138">
        <v>0.69060791152942547</v>
      </c>
      <c r="U24" s="138">
        <v>3.169583339225142E-3</v>
      </c>
      <c r="V24" s="138">
        <v>2.656435869226176</v>
      </c>
      <c r="W24" s="138" t="s">
        <v>429</v>
      </c>
      <c r="X24" s="138" t="s">
        <v>429</v>
      </c>
      <c r="Y24" s="138" t="s">
        <v>429</v>
      </c>
      <c r="Z24" s="138" t="s">
        <v>429</v>
      </c>
      <c r="AA24" s="138" t="s">
        <v>429</v>
      </c>
      <c r="AB24" s="138" t="s">
        <v>429</v>
      </c>
      <c r="AC24" s="138" t="s">
        <v>428</v>
      </c>
      <c r="AD24" s="138" t="s">
        <v>428</v>
      </c>
      <c r="AE24" s="55"/>
      <c r="AF24" s="147">
        <v>3346.0449524384617</v>
      </c>
      <c r="AG24" s="147" t="s">
        <v>430</v>
      </c>
      <c r="AH24" s="147">
        <v>5104.2972429289184</v>
      </c>
      <c r="AI24" s="147">
        <v>5139.1526906777799</v>
      </c>
      <c r="AJ24" s="147" t="s">
        <v>430</v>
      </c>
      <c r="AK24" s="147" t="s">
        <v>428</v>
      </c>
      <c r="AL24" s="45" t="s">
        <v>49</v>
      </c>
    </row>
    <row r="25" spans="1:38" s="2" customFormat="1" ht="26.25" customHeight="1" thickBot="1" x14ac:dyDescent="0.3">
      <c r="A25" s="65" t="s">
        <v>73</v>
      </c>
      <c r="B25" s="69" t="s">
        <v>74</v>
      </c>
      <c r="C25" s="71" t="s">
        <v>75</v>
      </c>
      <c r="D25" s="67"/>
      <c r="E25" s="138">
        <v>1.451182154804</v>
      </c>
      <c r="F25" s="138">
        <v>0.16523528266694995</v>
      </c>
      <c r="G25" s="138">
        <v>9.5652543497000031E-2</v>
      </c>
      <c r="H25" s="138" t="s">
        <v>444</v>
      </c>
      <c r="I25" s="138">
        <v>1.1474355373999998E-2</v>
      </c>
      <c r="J25" s="138">
        <v>1.1474355373999998E-2</v>
      </c>
      <c r="K25" s="138">
        <v>1.1474355373999998E-2</v>
      </c>
      <c r="L25" s="138">
        <v>5.5076905795199997E-3</v>
      </c>
      <c r="M25" s="138">
        <v>1.3816968184739997</v>
      </c>
      <c r="N25" s="138">
        <v>4.0173671485765455E-4</v>
      </c>
      <c r="O25" s="138">
        <v>3.0130253614324089E-5</v>
      </c>
      <c r="P25" s="138">
        <v>6.0260507228648169E-4</v>
      </c>
      <c r="Q25" s="138">
        <v>1.5065126807162042E-4</v>
      </c>
      <c r="R25" s="138">
        <v>1.0043417871441363E-3</v>
      </c>
      <c r="S25" s="138">
        <v>1.1047759658585499E-3</v>
      </c>
      <c r="T25" s="138">
        <v>4.0173671485765452E-5</v>
      </c>
      <c r="U25" s="138">
        <v>5.5238798292927497E-4</v>
      </c>
      <c r="V25" s="138">
        <v>0.14562955913589976</v>
      </c>
      <c r="W25" s="138" t="s">
        <v>444</v>
      </c>
      <c r="X25" s="138" t="s">
        <v>444</v>
      </c>
      <c r="Y25" s="138" t="s">
        <v>444</v>
      </c>
      <c r="Z25" s="138" t="s">
        <v>444</v>
      </c>
      <c r="AA25" s="138" t="s">
        <v>444</v>
      </c>
      <c r="AB25" s="138" t="s">
        <v>444</v>
      </c>
      <c r="AC25" s="138" t="s">
        <v>428</v>
      </c>
      <c r="AD25" s="138" t="s">
        <v>428</v>
      </c>
      <c r="AE25" s="55"/>
      <c r="AF25" s="147">
        <v>5021.7089357206814</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2.2754092565999997E-2</v>
      </c>
      <c r="F26" s="138">
        <v>2.6646597721E-3</v>
      </c>
      <c r="G26" s="138">
        <v>1.501226449E-3</v>
      </c>
      <c r="H26" s="138" t="s">
        <v>444</v>
      </c>
      <c r="I26" s="138">
        <v>1.2352718500000003E-4</v>
      </c>
      <c r="J26" s="138">
        <v>1.2352718500000003E-4</v>
      </c>
      <c r="K26" s="138">
        <v>1.2352718500000003E-4</v>
      </c>
      <c r="L26" s="138">
        <v>5.9293048800000021E-5</v>
      </c>
      <c r="M26" s="138">
        <v>2.3155544618000002E-2</v>
      </c>
      <c r="N26" s="138">
        <v>0.46554490666073894</v>
      </c>
      <c r="O26" s="138">
        <v>1.7283228790275751E-6</v>
      </c>
      <c r="P26" s="138">
        <v>1.4928605728699653E-5</v>
      </c>
      <c r="Q26" s="138">
        <v>2.5557625432860243E-6</v>
      </c>
      <c r="R26" s="138">
        <v>1.9736268807092019E-5</v>
      </c>
      <c r="S26" s="138">
        <v>2.018529568780122E-5</v>
      </c>
      <c r="T26" s="138">
        <v>2.0743811226540508E-6</v>
      </c>
      <c r="U26" s="138">
        <v>8.8064626587154245E-6</v>
      </c>
      <c r="V26" s="138">
        <v>2.3093267548061204E-3</v>
      </c>
      <c r="W26" s="138" t="s">
        <v>444</v>
      </c>
      <c r="X26" s="138" t="s">
        <v>444</v>
      </c>
      <c r="Y26" s="138" t="s">
        <v>444</v>
      </c>
      <c r="Z26" s="138" t="s">
        <v>444</v>
      </c>
      <c r="AA26" s="138" t="s">
        <v>444</v>
      </c>
      <c r="AB26" s="138" t="s">
        <v>444</v>
      </c>
      <c r="AC26" s="138" t="s">
        <v>428</v>
      </c>
      <c r="AD26" s="138" t="s">
        <v>428</v>
      </c>
      <c r="AE26" s="55"/>
      <c r="AF26" s="147">
        <v>78.91801070212675</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13.504198208435106</v>
      </c>
      <c r="F27" s="138">
        <v>2.9011846716655203</v>
      </c>
      <c r="G27" s="138">
        <v>2.3002225038478569E-2</v>
      </c>
      <c r="H27" s="138">
        <v>0.52566224165644937</v>
      </c>
      <c r="I27" s="138">
        <v>0.21282143759296113</v>
      </c>
      <c r="J27" s="138">
        <v>0.21282143759296157</v>
      </c>
      <c r="K27" s="138">
        <v>0.21282143759296113</v>
      </c>
      <c r="L27" s="138">
        <v>0.17169916066662419</v>
      </c>
      <c r="M27" s="138">
        <v>24.474795698877642</v>
      </c>
      <c r="N27" s="138">
        <v>2.1427002519805727E-3</v>
      </c>
      <c r="O27" s="138">
        <v>2.2656756457663916E-4</v>
      </c>
      <c r="P27" s="138">
        <v>1.3962341030364037E-2</v>
      </c>
      <c r="Q27" s="138">
        <v>3.727045626352006E-4</v>
      </c>
      <c r="R27" s="138">
        <v>1.6237219052521144E-2</v>
      </c>
      <c r="S27" s="138">
        <v>1.1109908688928661E-2</v>
      </c>
      <c r="T27" s="138">
        <v>2.1127287560777194E-3</v>
      </c>
      <c r="U27" s="138">
        <v>2.9227399611712315E-4</v>
      </c>
      <c r="V27" s="138">
        <v>5.0196402305539789E-2</v>
      </c>
      <c r="W27" s="138">
        <v>0.46883059999999999</v>
      </c>
      <c r="X27" s="138">
        <v>4.9692533912899996E-2</v>
      </c>
      <c r="Y27" s="138">
        <v>5.5710155558799997E-2</v>
      </c>
      <c r="Z27" s="138">
        <v>4.3384708999600001E-2</v>
      </c>
      <c r="AA27" s="138">
        <v>4.7602675327799999E-2</v>
      </c>
      <c r="AB27" s="138">
        <v>0.19639007379909998</v>
      </c>
      <c r="AC27" s="138">
        <v>4.6883070000000002E-4</v>
      </c>
      <c r="AD27" s="138">
        <v>9.3807299999999999E-5</v>
      </c>
      <c r="AE27" s="55"/>
      <c r="AF27" s="147">
        <v>91982.770260142788</v>
      </c>
      <c r="AG27" s="147" t="s">
        <v>428</v>
      </c>
      <c r="AH27" s="147" t="s">
        <v>430</v>
      </c>
      <c r="AI27" s="147">
        <v>3302.101516251204</v>
      </c>
      <c r="AJ27" s="147" t="s">
        <v>430</v>
      </c>
      <c r="AK27" s="147" t="s">
        <v>428</v>
      </c>
      <c r="AL27" s="45" t="s">
        <v>49</v>
      </c>
    </row>
    <row r="28" spans="1:38" s="2" customFormat="1" ht="26.25" customHeight="1" thickBot="1" x14ac:dyDescent="0.3">
      <c r="A28" s="65" t="s">
        <v>78</v>
      </c>
      <c r="B28" s="65" t="s">
        <v>81</v>
      </c>
      <c r="C28" s="66" t="s">
        <v>82</v>
      </c>
      <c r="D28" s="67"/>
      <c r="E28" s="138">
        <v>8.8330435803386038</v>
      </c>
      <c r="F28" s="138">
        <v>0.20328200951381564</v>
      </c>
      <c r="G28" s="138">
        <v>7.8284477666099306E-3</v>
      </c>
      <c r="H28" s="138">
        <v>3.3348228525243301E-2</v>
      </c>
      <c r="I28" s="138">
        <v>0.16798880106798081</v>
      </c>
      <c r="J28" s="138">
        <v>0.16798880106798086</v>
      </c>
      <c r="K28" s="138">
        <v>0.16798880106798086</v>
      </c>
      <c r="L28" s="138">
        <v>0.14187801371150005</v>
      </c>
      <c r="M28" s="138">
        <v>1.1667676878490858</v>
      </c>
      <c r="N28" s="138">
        <v>3.0421953030675456E-4</v>
      </c>
      <c r="O28" s="138">
        <v>3.1919422805896316E-5</v>
      </c>
      <c r="P28" s="138">
        <v>3.3695933762135899E-3</v>
      </c>
      <c r="Q28" s="138">
        <v>6.3727922082101274E-5</v>
      </c>
      <c r="R28" s="138">
        <v>5.3955760592778656E-3</v>
      </c>
      <c r="S28" s="138">
        <v>3.6185151939386617E-3</v>
      </c>
      <c r="T28" s="138">
        <v>1.2934154416895574E-4</v>
      </c>
      <c r="U28" s="138">
        <v>6.3616998552409916E-5</v>
      </c>
      <c r="V28" s="138">
        <v>1.1447732033543042E-2</v>
      </c>
      <c r="W28" s="138">
        <v>0.2138602</v>
      </c>
      <c r="X28" s="138">
        <v>1.57527757207E-2</v>
      </c>
      <c r="Y28" s="138">
        <v>1.7653993690099998E-2</v>
      </c>
      <c r="Z28" s="138">
        <v>1.3851254708200001E-2</v>
      </c>
      <c r="AA28" s="138">
        <v>1.46677724393E-2</v>
      </c>
      <c r="AB28" s="138">
        <v>6.1925796558299995E-2</v>
      </c>
      <c r="AC28" s="138">
        <v>2.138601E-4</v>
      </c>
      <c r="AD28" s="138">
        <v>4.2787000000000002E-5</v>
      </c>
      <c r="AE28" s="55"/>
      <c r="AF28" s="147">
        <v>27305.758440908165</v>
      </c>
      <c r="AG28" s="147" t="s">
        <v>428</v>
      </c>
      <c r="AH28" s="147" t="s">
        <v>430</v>
      </c>
      <c r="AI28" s="147">
        <v>1046.9812595855328</v>
      </c>
      <c r="AJ28" s="147" t="s">
        <v>430</v>
      </c>
      <c r="AK28" s="147" t="s">
        <v>428</v>
      </c>
      <c r="AL28" s="45" t="s">
        <v>49</v>
      </c>
    </row>
    <row r="29" spans="1:38" s="2" customFormat="1" ht="26.25" customHeight="1" thickBot="1" x14ac:dyDescent="0.3">
      <c r="A29" s="65" t="s">
        <v>78</v>
      </c>
      <c r="B29" s="65" t="s">
        <v>83</v>
      </c>
      <c r="C29" s="66" t="s">
        <v>84</v>
      </c>
      <c r="D29" s="67"/>
      <c r="E29" s="138">
        <v>15.929691578570807</v>
      </c>
      <c r="F29" s="138">
        <v>0.41476179286686532</v>
      </c>
      <c r="G29" s="138">
        <v>1.3495775758245709E-2</v>
      </c>
      <c r="H29" s="138">
        <v>3.1973064591330896E-2</v>
      </c>
      <c r="I29" s="138">
        <v>0.22032450897037331</v>
      </c>
      <c r="J29" s="138">
        <v>0.22032450897037326</v>
      </c>
      <c r="K29" s="138">
        <v>0.22032450897037326</v>
      </c>
      <c r="L29" s="138">
        <v>0.15238581333858653</v>
      </c>
      <c r="M29" s="138">
        <v>3.9883255935384669</v>
      </c>
      <c r="N29" s="138">
        <v>5.2159137162037625E-4</v>
      </c>
      <c r="O29" s="138">
        <v>5.4722567769541948E-5</v>
      </c>
      <c r="P29" s="138">
        <v>5.7996599636300642E-3</v>
      </c>
      <c r="Q29" s="138">
        <v>1.0943767777955282E-4</v>
      </c>
      <c r="R29" s="138">
        <v>9.3007707214320216E-3</v>
      </c>
      <c r="S29" s="138">
        <v>6.2370079557335957E-3</v>
      </c>
      <c r="T29" s="138">
        <v>2.1900213747113375E-4</v>
      </c>
      <c r="U29" s="138">
        <v>1.0943022002002176E-4</v>
      </c>
      <c r="V29" s="138">
        <v>1.9697215870817977E-2</v>
      </c>
      <c r="W29" s="138">
        <v>0.17406090000000002</v>
      </c>
      <c r="X29" s="138">
        <v>4.4557918113999999E-3</v>
      </c>
      <c r="Y29" s="138">
        <v>2.6982294856700003E-2</v>
      </c>
      <c r="Z29" s="138">
        <v>3.01508579223E-2</v>
      </c>
      <c r="AA29" s="138">
        <v>6.9312317063000006E-3</v>
      </c>
      <c r="AB29" s="138">
        <v>6.85201762967E-2</v>
      </c>
      <c r="AC29" s="138">
        <v>1.48913E-4</v>
      </c>
      <c r="AD29" s="138">
        <v>2.9798000000000002E-5</v>
      </c>
      <c r="AE29" s="55"/>
      <c r="AF29" s="147">
        <v>47124.993906221869</v>
      </c>
      <c r="AG29" s="147" t="s">
        <v>428</v>
      </c>
      <c r="AH29" s="147" t="s">
        <v>430</v>
      </c>
      <c r="AI29" s="147">
        <v>1807.4171245452085</v>
      </c>
      <c r="AJ29" s="147" t="s">
        <v>430</v>
      </c>
      <c r="AK29" s="147" t="s">
        <v>428</v>
      </c>
      <c r="AL29" s="45" t="s">
        <v>49</v>
      </c>
    </row>
    <row r="30" spans="1:38" s="2" customFormat="1" ht="26.25" customHeight="1" thickBot="1" x14ac:dyDescent="0.3">
      <c r="A30" s="65" t="s">
        <v>78</v>
      </c>
      <c r="B30" s="65" t="s">
        <v>85</v>
      </c>
      <c r="C30" s="66" t="s">
        <v>86</v>
      </c>
      <c r="D30" s="67"/>
      <c r="E30" s="138">
        <v>2.1636886202105615E-2</v>
      </c>
      <c r="F30" s="138">
        <v>0.16335016162499436</v>
      </c>
      <c r="G30" s="138">
        <v>4.0696815778224721E-5</v>
      </c>
      <c r="H30" s="138">
        <v>2.6726355847585275E-4</v>
      </c>
      <c r="I30" s="138">
        <v>3.3528142873017011E-3</v>
      </c>
      <c r="J30" s="138">
        <v>3.3528142873017019E-3</v>
      </c>
      <c r="K30" s="138">
        <v>3.3528142873017006E-3</v>
      </c>
      <c r="L30" s="138">
        <v>4.8931047488292028E-4</v>
      </c>
      <c r="M30" s="138">
        <v>0.7703909629470721</v>
      </c>
      <c r="N30" s="138">
        <v>9.5243627158448088E-6</v>
      </c>
      <c r="O30" s="138">
        <v>6.1504457687611524E-5</v>
      </c>
      <c r="P30" s="138">
        <v>4.1916003301014765E-5</v>
      </c>
      <c r="Q30" s="138">
        <v>1.4453794241729231E-6</v>
      </c>
      <c r="R30" s="138">
        <v>2.8526190013849275E-4</v>
      </c>
      <c r="S30" s="138">
        <v>1.0350803049467288E-2</v>
      </c>
      <c r="T30" s="138">
        <v>4.3446904687918883E-4</v>
      </c>
      <c r="U30" s="138">
        <v>6.1238927549871043E-5</v>
      </c>
      <c r="V30" s="138">
        <v>6.1360751371972401E-3</v>
      </c>
      <c r="W30" s="138">
        <v>2.4780000000000002E-3</v>
      </c>
      <c r="X30" s="138">
        <v>4.3301724899999996E-5</v>
      </c>
      <c r="Y30" s="138">
        <v>5.4469996999999997E-5</v>
      </c>
      <c r="Z30" s="138">
        <v>3.36591219E-5</v>
      </c>
      <c r="AA30" s="138">
        <v>6.0306985299999998E-5</v>
      </c>
      <c r="AB30" s="138">
        <v>1.9173782909999998E-4</v>
      </c>
      <c r="AC30" s="138">
        <v>2.4779E-6</v>
      </c>
      <c r="AD30" s="138">
        <v>9.2200000000000002E-7</v>
      </c>
      <c r="AE30" s="55"/>
      <c r="AF30" s="147">
        <v>212.19820479869128</v>
      </c>
      <c r="AG30" s="147" t="s">
        <v>428</v>
      </c>
      <c r="AH30" s="147" t="s">
        <v>430</v>
      </c>
      <c r="AI30" s="147">
        <v>6.8013444241949372</v>
      </c>
      <c r="AJ30" s="147" t="s">
        <v>430</v>
      </c>
      <c r="AK30" s="147" t="s">
        <v>428</v>
      </c>
      <c r="AL30" s="45" t="s">
        <v>49</v>
      </c>
    </row>
    <row r="31" spans="1:38" s="2" customFormat="1" ht="26.25" customHeight="1" thickBot="1" x14ac:dyDescent="0.3">
      <c r="A31" s="65" t="s">
        <v>78</v>
      </c>
      <c r="B31" s="65" t="s">
        <v>87</v>
      </c>
      <c r="C31" s="66" t="s">
        <v>88</v>
      </c>
      <c r="D31" s="67"/>
      <c r="E31" s="138" t="s">
        <v>428</v>
      </c>
      <c r="F31" s="138">
        <v>1.5600885904259814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0.66528724380893212</v>
      </c>
      <c r="J32" s="138">
        <v>1.2806338027108286</v>
      </c>
      <c r="K32" s="138">
        <v>1.63979823608513</v>
      </c>
      <c r="L32" s="138">
        <v>0.15178862520396613</v>
      </c>
      <c r="M32" s="138" t="s">
        <v>428</v>
      </c>
      <c r="N32" s="138">
        <v>4.8929904390464811</v>
      </c>
      <c r="O32" s="138">
        <v>2.1529580764225328E-2</v>
      </c>
      <c r="P32" s="138">
        <v>0</v>
      </c>
      <c r="Q32" s="138">
        <v>5.5976719216876372E-2</v>
      </c>
      <c r="R32" s="138">
        <v>1.8251790880605674</v>
      </c>
      <c r="S32" s="138">
        <v>40.064533084293451</v>
      </c>
      <c r="T32" s="138">
        <v>0.28104541257697657</v>
      </c>
      <c r="U32" s="138">
        <v>3.279596472170257E-2</v>
      </c>
      <c r="V32" s="138">
        <v>13.160179922415308</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54665.544931312848</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0.3106122447135472</v>
      </c>
      <c r="J33" s="138">
        <v>0.5752078605806431</v>
      </c>
      <c r="K33" s="138">
        <v>1.1504157211612862</v>
      </c>
      <c r="L33" s="138">
        <v>1.2194406644309633E-2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54665.544931312848</v>
      </c>
      <c r="AL33" s="45" t="s">
        <v>413</v>
      </c>
    </row>
    <row r="34" spans="1:38" s="2" customFormat="1" ht="26.25" customHeight="1" thickBot="1" x14ac:dyDescent="0.3">
      <c r="A34" s="65" t="s">
        <v>70</v>
      </c>
      <c r="B34" s="65" t="s">
        <v>93</v>
      </c>
      <c r="C34" s="66" t="s">
        <v>94</v>
      </c>
      <c r="D34" s="67"/>
      <c r="E34" s="138">
        <v>1.9271701677092137</v>
      </c>
      <c r="F34" s="138">
        <v>0.17101796335587491</v>
      </c>
      <c r="G34" s="138">
        <v>4.2660830921125798E-4</v>
      </c>
      <c r="H34" s="138">
        <v>2.5744639644970411E-4</v>
      </c>
      <c r="I34" s="138">
        <v>5.0385937590870671E-2</v>
      </c>
      <c r="J34" s="138">
        <v>5.2960401555367707E-2</v>
      </c>
      <c r="K34" s="138">
        <v>5.5902646086221468E-2</v>
      </c>
      <c r="L34" s="138">
        <v>3.6336719956043956E-2</v>
      </c>
      <c r="M34" s="138">
        <v>0.39352520600169055</v>
      </c>
      <c r="N34" s="138" t="s">
        <v>444</v>
      </c>
      <c r="O34" s="138">
        <v>3.6778056635672026E-4</v>
      </c>
      <c r="P34" s="138" t="s">
        <v>444</v>
      </c>
      <c r="Q34" s="138" t="s">
        <v>444</v>
      </c>
      <c r="R34" s="138">
        <v>1.8389028317836013E-3</v>
      </c>
      <c r="S34" s="138">
        <v>6.2522696280642429E-2</v>
      </c>
      <c r="T34" s="138">
        <v>2.5744639644970421E-3</v>
      </c>
      <c r="U34" s="138">
        <v>3.6778056635672026E-4</v>
      </c>
      <c r="V34" s="138">
        <v>3.6778056635672025E-2</v>
      </c>
      <c r="W34" s="138">
        <v>9.5989347076034532E-3</v>
      </c>
      <c r="X34" s="138">
        <v>1.1033416990701606E-3</v>
      </c>
      <c r="Y34" s="138">
        <v>1.8389028317836013E-3</v>
      </c>
      <c r="Z34" s="138">
        <v>1.6266189828110971E-3</v>
      </c>
      <c r="AA34" s="138">
        <v>3.7393539834737819E-4</v>
      </c>
      <c r="AB34" s="138">
        <v>4.9427989120122374E-3</v>
      </c>
      <c r="AC34" s="138" t="s">
        <v>428</v>
      </c>
      <c r="AD34" s="138" t="s">
        <v>428</v>
      </c>
      <c r="AE34" s="55"/>
      <c r="AF34" s="147">
        <v>1592.7936096499639</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4.4248705082909447</v>
      </c>
      <c r="F36" s="138">
        <v>0.14196540749607184</v>
      </c>
      <c r="G36" s="138">
        <v>0.11113416619618957</v>
      </c>
      <c r="H36" s="138" t="s">
        <v>444</v>
      </c>
      <c r="I36" s="138">
        <v>6.8887268252719389E-2</v>
      </c>
      <c r="J36" s="138">
        <v>8.0991174901618238E-2</v>
      </c>
      <c r="K36" s="138">
        <v>8.0991174901618238E-2</v>
      </c>
      <c r="L36" s="138">
        <v>2.5107264219501654E-2</v>
      </c>
      <c r="M36" s="138">
        <v>0.31151266559138041</v>
      </c>
      <c r="N36" s="138">
        <v>1.0546001699708192E-2</v>
      </c>
      <c r="O36" s="138">
        <v>8.1123089997755323E-4</v>
      </c>
      <c r="P36" s="138">
        <v>2.433692699932659E-3</v>
      </c>
      <c r="Q36" s="138">
        <v>3.2449235999102129E-3</v>
      </c>
      <c r="R36" s="138">
        <v>4.0561544998877659E-3</v>
      </c>
      <c r="S36" s="138">
        <v>7.1388319198024686E-2</v>
      </c>
      <c r="T36" s="138">
        <v>8.1123089997755318E-2</v>
      </c>
      <c r="U36" s="138">
        <v>8.1123089997755318E-3</v>
      </c>
      <c r="V36" s="138">
        <v>9.7347707997306368E-2</v>
      </c>
      <c r="W36" s="138">
        <v>1.0546001699708192E-2</v>
      </c>
      <c r="X36" s="138">
        <v>1.6224617999551063E-4</v>
      </c>
      <c r="Y36" s="138">
        <v>1.6224617999551063E-4</v>
      </c>
      <c r="Z36" s="138">
        <v>8.1123089997755323E-4</v>
      </c>
      <c r="AA36" s="138">
        <v>8.1123089997755317E-5</v>
      </c>
      <c r="AB36" s="138">
        <v>1.2168463499663297E-3</v>
      </c>
      <c r="AC36" s="138">
        <v>6.4898471998204258E-3</v>
      </c>
      <c r="AD36" s="138">
        <v>3.0826774199147022E-3</v>
      </c>
      <c r="AE36" s="55"/>
      <c r="AF36" s="147">
        <v>3513.2998087277151</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0.12038635186078078</v>
      </c>
      <c r="F37" s="138">
        <v>4.0128783953593591E-3</v>
      </c>
      <c r="G37" s="138">
        <v>1.1006213384400329E-4</v>
      </c>
      <c r="H37" s="138" t="s">
        <v>444</v>
      </c>
      <c r="I37" s="138">
        <v>5.0160979941991988E-4</v>
      </c>
      <c r="J37" s="138">
        <v>5.0160979941991988E-4</v>
      </c>
      <c r="K37" s="138">
        <v>5.0160979941991988E-4</v>
      </c>
      <c r="L37" s="138">
        <v>1.2540244985497998E-5</v>
      </c>
      <c r="M37" s="138">
        <v>1.2038635186078079E-2</v>
      </c>
      <c r="N37" s="138">
        <v>3.7620734956493995E-6</v>
      </c>
      <c r="O37" s="138">
        <v>6.2701224927489994E-7</v>
      </c>
      <c r="P37" s="138">
        <v>2.5080489970996E-4</v>
      </c>
      <c r="Q37" s="138">
        <v>3.0096587965195191E-4</v>
      </c>
      <c r="R37" s="138">
        <v>1.9061172377956958E-6</v>
      </c>
      <c r="S37" s="138">
        <v>1.9061172377956959E-7</v>
      </c>
      <c r="T37" s="138">
        <v>1.2791049885207957E-6</v>
      </c>
      <c r="U37" s="138">
        <v>2.7588538968095595E-5</v>
      </c>
      <c r="V37" s="138">
        <v>3.7620734956493995E-6</v>
      </c>
      <c r="W37" s="138" t="s">
        <v>428</v>
      </c>
      <c r="X37" s="138" t="s">
        <v>444</v>
      </c>
      <c r="Y37" s="138" t="s">
        <v>444</v>
      </c>
      <c r="Z37" s="138" t="s">
        <v>444</v>
      </c>
      <c r="AA37" s="138" t="s">
        <v>444</v>
      </c>
      <c r="AB37" s="138" t="s">
        <v>444</v>
      </c>
      <c r="AC37" s="138" t="s">
        <v>444</v>
      </c>
      <c r="AD37" s="138" t="s">
        <v>444</v>
      </c>
      <c r="AE37" s="55"/>
      <c r="AF37" s="147" t="s">
        <v>430</v>
      </c>
      <c r="AG37" s="147" t="s">
        <v>428</v>
      </c>
      <c r="AH37" s="147">
        <v>2508.0489970995995</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2.1479301200104115</v>
      </c>
      <c r="F39" s="138">
        <v>0.51393849317569884</v>
      </c>
      <c r="G39" s="138">
        <v>0.18467640571781016</v>
      </c>
      <c r="H39" s="138">
        <v>2.9028039718422775E-2</v>
      </c>
      <c r="I39" s="138">
        <v>0.15408906365862532</v>
      </c>
      <c r="J39" s="138">
        <v>0.18869392591484335</v>
      </c>
      <c r="K39" s="138">
        <v>0.23075847128174953</v>
      </c>
      <c r="L39" s="138">
        <v>6.6746373126328251E-2</v>
      </c>
      <c r="M39" s="138">
        <v>1.0747901973534904</v>
      </c>
      <c r="N39" s="138">
        <v>0.13207318047180419</v>
      </c>
      <c r="O39" s="138">
        <v>1.2274417837145852E-2</v>
      </c>
      <c r="P39" s="138">
        <v>3.1489301552374001E-3</v>
      </c>
      <c r="Q39" s="138">
        <v>8.8171356506660387E-3</v>
      </c>
      <c r="R39" s="138">
        <v>0.10464206388114576</v>
      </c>
      <c r="S39" s="138">
        <v>5.3562916257501827E-2</v>
      </c>
      <c r="T39" s="138">
        <v>1.7498192700255364</v>
      </c>
      <c r="U39" s="138">
        <v>2.1810520551200719E-3</v>
      </c>
      <c r="V39" s="138">
        <v>0.47366443571324152</v>
      </c>
      <c r="W39" s="138">
        <v>0.12353615928367233</v>
      </c>
      <c r="X39" s="138">
        <v>2.1681839127482561E-2</v>
      </c>
      <c r="Y39" s="138">
        <v>0.11476010984377369</v>
      </c>
      <c r="Z39" s="138">
        <v>1.5904607383044424E-2</v>
      </c>
      <c r="AA39" s="138">
        <v>1.3653993591307752E-2</v>
      </c>
      <c r="AB39" s="138">
        <v>0.16600054994560842</v>
      </c>
      <c r="AC39" s="138">
        <v>5.4160439334498198E-3</v>
      </c>
      <c r="AD39" s="138">
        <v>3.9844833807088061E-3</v>
      </c>
      <c r="AE39" s="55"/>
      <c r="AF39" s="147">
        <v>9519.2985140827805</v>
      </c>
      <c r="AG39" s="147">
        <v>23.400692569624056</v>
      </c>
      <c r="AH39" s="147">
        <v>16125.539302047095</v>
      </c>
      <c r="AI39" s="147">
        <v>784.54161401142653</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6.0293211280190686</v>
      </c>
      <c r="F41" s="138">
        <v>10.84987925880379</v>
      </c>
      <c r="G41" s="138">
        <v>7.3126742031469814</v>
      </c>
      <c r="H41" s="138">
        <v>8.230959167073118E-2</v>
      </c>
      <c r="I41" s="138">
        <v>7.4001367048679683</v>
      </c>
      <c r="J41" s="138">
        <v>7.4132586468644845</v>
      </c>
      <c r="K41" s="138">
        <v>8.0547955248404683</v>
      </c>
      <c r="L41" s="138">
        <v>0.62491550709377341</v>
      </c>
      <c r="M41" s="138">
        <v>90.522511662481932</v>
      </c>
      <c r="N41" s="138">
        <v>1.765339565988812</v>
      </c>
      <c r="O41" s="138">
        <v>2.9710919328894622E-2</v>
      </c>
      <c r="P41" s="138">
        <v>7.9156161268286909E-2</v>
      </c>
      <c r="Q41" s="138">
        <v>2.9601065513071016E-2</v>
      </c>
      <c r="R41" s="138">
        <v>0.21213805910915365</v>
      </c>
      <c r="S41" s="138">
        <v>0.36009602601883434</v>
      </c>
      <c r="T41" s="138">
        <v>0.17584040057369968</v>
      </c>
      <c r="U41" s="138">
        <v>2.0774822694884696</v>
      </c>
      <c r="V41" s="138">
        <v>4.1325672282712205</v>
      </c>
      <c r="W41" s="138">
        <v>13.723685824281823</v>
      </c>
      <c r="X41" s="138">
        <v>3.173110315568004</v>
      </c>
      <c r="Y41" s="138">
        <v>5.0930047011846327</v>
      </c>
      <c r="Z41" s="138">
        <v>2.2155513670127585</v>
      </c>
      <c r="AA41" s="138">
        <v>1.8062092106096259</v>
      </c>
      <c r="AB41" s="138">
        <v>12.28787559437502</v>
      </c>
      <c r="AC41" s="138">
        <v>1.7087109531788647E-2</v>
      </c>
      <c r="AD41" s="138">
        <v>2.9416815563636027</v>
      </c>
      <c r="AE41" s="55"/>
      <c r="AF41" s="147">
        <v>51401.776302679129</v>
      </c>
      <c r="AG41" s="147">
        <v>17303.70902198182</v>
      </c>
      <c r="AH41" s="147">
        <v>25292.197479166734</v>
      </c>
      <c r="AI41" s="147">
        <v>1271.7619876319834</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7.3463892017197496E-2</v>
      </c>
      <c r="F43" s="138">
        <v>7.3463892017197486E-3</v>
      </c>
      <c r="G43" s="138">
        <v>2.3238405001976579E-2</v>
      </c>
      <c r="H43" s="138" t="s">
        <v>444</v>
      </c>
      <c r="I43" s="138">
        <v>1.2121542182837584E-2</v>
      </c>
      <c r="J43" s="138">
        <v>1.5794736783697458E-2</v>
      </c>
      <c r="K43" s="138">
        <v>2.0202570304729311E-2</v>
      </c>
      <c r="L43" s="138">
        <v>6.7880636223890478E-3</v>
      </c>
      <c r="M43" s="138">
        <v>2.9385556806878994E-2</v>
      </c>
      <c r="N43" s="138">
        <v>1.1754222722751598E-2</v>
      </c>
      <c r="O43" s="138">
        <v>2.2039167605159246E-4</v>
      </c>
      <c r="P43" s="138">
        <v>7.3463892017197491E-5</v>
      </c>
      <c r="Q43" s="138">
        <v>7.3463892017197488E-4</v>
      </c>
      <c r="R43" s="138">
        <v>9.4033781782012788E-3</v>
      </c>
      <c r="S43" s="138">
        <v>5.2894002252382192E-3</v>
      </c>
      <c r="T43" s="138">
        <v>0.19100611924471345</v>
      </c>
      <c r="U43" s="138">
        <v>7.3463892017197491E-5</v>
      </c>
      <c r="V43" s="138">
        <v>5.877111361375799E-3</v>
      </c>
      <c r="W43" s="138">
        <v>4.4078335210318495E-3</v>
      </c>
      <c r="X43" s="138">
        <v>1.3958139483267521E-3</v>
      </c>
      <c r="Y43" s="138">
        <v>1.1019583802579624E-2</v>
      </c>
      <c r="Z43" s="138">
        <v>1.2488861642923573E-3</v>
      </c>
      <c r="AA43" s="138">
        <v>1.1019583802579624E-3</v>
      </c>
      <c r="AB43" s="138">
        <v>1.4766242295456694E-2</v>
      </c>
      <c r="AC43" s="138">
        <v>1.6162056243783447E-4</v>
      </c>
      <c r="AD43" s="138">
        <v>9.5503059622356737E-8</v>
      </c>
      <c r="AE43" s="55"/>
      <c r="AF43" s="147">
        <v>734.63892017197486</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2.3542396752535972</v>
      </c>
      <c r="F44" s="138">
        <v>0.2185669973052374</v>
      </c>
      <c r="G44" s="138">
        <v>1.7708682351871203E-3</v>
      </c>
      <c r="H44" s="138">
        <v>1.2181925843046193E-3</v>
      </c>
      <c r="I44" s="138">
        <v>9.3404057859563377E-2</v>
      </c>
      <c r="J44" s="138">
        <v>9.3404057859563377E-2</v>
      </c>
      <c r="K44" s="138">
        <v>9.3404057859563377E-2</v>
      </c>
      <c r="L44" s="138">
        <v>5.2306272401355498E-2</v>
      </c>
      <c r="M44" s="138">
        <v>1.1329590460962438</v>
      </c>
      <c r="N44" s="138" t="s">
        <v>444</v>
      </c>
      <c r="O44" s="138">
        <v>1.5266719105504417E-3</v>
      </c>
      <c r="P44" s="138" t="s">
        <v>444</v>
      </c>
      <c r="Q44" s="138" t="s">
        <v>444</v>
      </c>
      <c r="R44" s="138">
        <v>7.6333595527522079E-3</v>
      </c>
      <c r="S44" s="138">
        <v>0.25953422479357507</v>
      </c>
      <c r="T44" s="138">
        <v>1.0686703373853091E-2</v>
      </c>
      <c r="U44" s="138">
        <v>1.5266719105504417E-3</v>
      </c>
      <c r="V44" s="138">
        <v>0.15266719105504417</v>
      </c>
      <c r="W44" s="138" t="s">
        <v>444</v>
      </c>
      <c r="X44" s="138">
        <v>4.5800157316513252E-3</v>
      </c>
      <c r="Y44" s="138">
        <v>7.6333595527522079E-3</v>
      </c>
      <c r="Z44" s="138" t="s">
        <v>444</v>
      </c>
      <c r="AA44" s="138" t="s">
        <v>444</v>
      </c>
      <c r="AB44" s="138">
        <v>1.2213375284403534E-2</v>
      </c>
      <c r="AC44" s="138" t="s">
        <v>429</v>
      </c>
      <c r="AD44" s="138" t="s">
        <v>429</v>
      </c>
      <c r="AE44" s="55"/>
      <c r="AF44" s="147">
        <v>6611.7502815477737</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1.9020111233281025</v>
      </c>
      <c r="F45" s="138">
        <v>4.6101377642994178E-2</v>
      </c>
      <c r="G45" s="138">
        <v>3.0557399194250845E-4</v>
      </c>
      <c r="H45" s="138" t="s">
        <v>444</v>
      </c>
      <c r="I45" s="138">
        <v>2.8187699473145006E-2</v>
      </c>
      <c r="J45" s="138">
        <v>2.8187699473145006E-2</v>
      </c>
      <c r="K45" s="138">
        <v>2.8187699473145006E-2</v>
      </c>
      <c r="L45" s="138">
        <v>8.7381868366749518E-3</v>
      </c>
      <c r="M45" s="138">
        <v>0.10115959437091293</v>
      </c>
      <c r="N45" s="138">
        <v>3.4246737677652815E-3</v>
      </c>
      <c r="O45" s="138">
        <v>2.6343644367425242E-4</v>
      </c>
      <c r="P45" s="138">
        <v>7.9030933102275706E-4</v>
      </c>
      <c r="Q45" s="138">
        <v>1.0537457746970097E-3</v>
      </c>
      <c r="R45" s="138">
        <v>1.3171822183712619E-3</v>
      </c>
      <c r="S45" s="138">
        <v>2.318240704333421E-2</v>
      </c>
      <c r="T45" s="138">
        <v>2.6343644367425239E-2</v>
      </c>
      <c r="U45" s="138">
        <v>2.6343644367425238E-3</v>
      </c>
      <c r="V45" s="138">
        <v>3.1612373240910284E-2</v>
      </c>
      <c r="W45" s="138">
        <v>3.4246737677652815E-3</v>
      </c>
      <c r="X45" s="138">
        <v>5.2687288734850488E-5</v>
      </c>
      <c r="Y45" s="138">
        <v>2.6343644367425242E-4</v>
      </c>
      <c r="Z45" s="138">
        <v>2.6343644367425242E-4</v>
      </c>
      <c r="AA45" s="138">
        <v>2.6343644367425244E-5</v>
      </c>
      <c r="AB45" s="138">
        <v>6.0590382045078064E-4</v>
      </c>
      <c r="AC45" s="138">
        <v>2.1074915493940194E-3</v>
      </c>
      <c r="AD45" s="138">
        <v>1.0010584859621592E-3</v>
      </c>
      <c r="AE45" s="55"/>
      <c r="AF45" s="147">
        <v>1140.8973785370724</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1.4999132130697544E-3</v>
      </c>
      <c r="J48" s="138">
        <v>1.4999132130697543E-2</v>
      </c>
      <c r="K48" s="138">
        <v>3.7497830326743864E-2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2.7287620000000001</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3.0241767454136967</v>
      </c>
      <c r="AL52" s="45" t="s">
        <v>132</v>
      </c>
    </row>
    <row r="53" spans="1:38" s="2" customFormat="1" ht="26.25" customHeight="1" thickBot="1" x14ac:dyDescent="0.3">
      <c r="A53" s="65" t="s">
        <v>119</v>
      </c>
      <c r="B53" s="69" t="s">
        <v>133</v>
      </c>
      <c r="C53" s="71" t="s">
        <v>134</v>
      </c>
      <c r="D53" s="68"/>
      <c r="E53" s="138" t="s">
        <v>428</v>
      </c>
      <c r="F53" s="138">
        <v>1.369407051336232</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0.77396607746273072</v>
      </c>
      <c r="AL53" s="45" t="s">
        <v>135</v>
      </c>
    </row>
    <row r="54" spans="1:38" s="2" customFormat="1" ht="37.5" customHeight="1" thickBot="1" x14ac:dyDescent="0.3">
      <c r="A54" s="65" t="s">
        <v>119</v>
      </c>
      <c r="B54" s="69" t="s">
        <v>136</v>
      </c>
      <c r="C54" s="71" t="s">
        <v>137</v>
      </c>
      <c r="D54" s="68"/>
      <c r="E54" s="138" t="s">
        <v>428</v>
      </c>
      <c r="F54" s="138">
        <v>0.18697877554541098</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0.45663176877499995</v>
      </c>
      <c r="J57" s="138">
        <v>0.82193718379500003</v>
      </c>
      <c r="K57" s="138">
        <v>0.91326353754999989</v>
      </c>
      <c r="L57" s="138">
        <v>1.3698953063250001E-2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3512.5520674999998</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7.1496104514779998E-3</v>
      </c>
      <c r="J58" s="138">
        <v>4.7664069676520003E-2</v>
      </c>
      <c r="K58" s="138">
        <v>9.5328139353040006E-2</v>
      </c>
      <c r="L58" s="138">
        <v>3.28882080767988E-5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238.3203483826</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0.25480000000000003</v>
      </c>
      <c r="J60" s="138">
        <v>2.0701000000000001</v>
      </c>
      <c r="K60" s="138">
        <v>6.6323000000000008</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96.7</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2.8678558351694985E-2</v>
      </c>
      <c r="J61" s="138">
        <v>0.28678558351694983</v>
      </c>
      <c r="K61" s="138">
        <v>0.95108451418506346</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4358113.3235613285</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3.1319999999999999E-8</v>
      </c>
      <c r="J62" s="138">
        <v>3.1319999999999997E-7</v>
      </c>
      <c r="K62" s="138">
        <v>6.2639999999999994E-7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52.2</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1.78970941E-2</v>
      </c>
      <c r="X63" s="138">
        <v>1.1328299999999999E-2</v>
      </c>
      <c r="Y63" s="138" t="s">
        <v>428</v>
      </c>
      <c r="Z63" s="138">
        <v>1.8839500000000001E-3</v>
      </c>
      <c r="AA63" s="138" t="s">
        <v>428</v>
      </c>
      <c r="AB63" s="138">
        <v>1.321225E-2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0.23400000000000001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6.8589159999999996E-3</v>
      </c>
      <c r="J71" s="138">
        <v>5.4871327999999997E-2</v>
      </c>
      <c r="K71" s="138">
        <v>0.17147290000000001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2.0000000000000002E-5</v>
      </c>
      <c r="O73" s="138">
        <v>1E-4</v>
      </c>
      <c r="P73" s="138" t="s">
        <v>428</v>
      </c>
      <c r="Q73" s="138" t="s">
        <v>430</v>
      </c>
      <c r="R73" s="138" t="s">
        <v>430</v>
      </c>
      <c r="S73" s="138" t="s">
        <v>428</v>
      </c>
      <c r="T73" s="138" t="s">
        <v>430</v>
      </c>
      <c r="U73" s="138" t="s">
        <v>428</v>
      </c>
      <c r="V73" s="138">
        <v>1.0000000000000001E-5</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1.7000000000000001E-4</v>
      </c>
      <c r="O80" s="138">
        <v>1E-4</v>
      </c>
      <c r="P80" s="138" t="s">
        <v>428</v>
      </c>
      <c r="Q80" s="138" t="s">
        <v>428</v>
      </c>
      <c r="R80" s="138" t="s">
        <v>428</v>
      </c>
      <c r="S80" s="138" t="s">
        <v>428</v>
      </c>
      <c r="T80" s="138" t="s">
        <v>428</v>
      </c>
      <c r="U80" s="138" t="s">
        <v>428</v>
      </c>
      <c r="V80" s="138">
        <v>2.1000000000000001E-4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11.044758899999998</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4884.8999999999996</v>
      </c>
      <c r="AL82" s="45" t="s">
        <v>219</v>
      </c>
    </row>
    <row r="83" spans="1:38" s="2" customFormat="1" ht="26.25" customHeight="1" thickBot="1" x14ac:dyDescent="0.3">
      <c r="A83" s="65" t="s">
        <v>53</v>
      </c>
      <c r="B83" s="76" t="s">
        <v>211</v>
      </c>
      <c r="C83" s="77" t="s">
        <v>212</v>
      </c>
      <c r="D83" s="67"/>
      <c r="E83" s="138" t="s">
        <v>444</v>
      </c>
      <c r="F83" s="138">
        <v>3.2799999999999996E-2</v>
      </c>
      <c r="G83" s="138" t="s">
        <v>444</v>
      </c>
      <c r="H83" s="138" t="s">
        <v>428</v>
      </c>
      <c r="I83" s="138">
        <v>0.20499999999999996</v>
      </c>
      <c r="J83" s="138">
        <v>4.0999999999999996</v>
      </c>
      <c r="K83" s="138">
        <v>30.749999999999996</v>
      </c>
      <c r="L83" s="138">
        <v>1.1684999999999997E-2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2.0499999999999998</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2.0504487633225592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1.4552442271734491</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3.1635744068988023</v>
      </c>
      <c r="AL86" s="45" t="s">
        <v>219</v>
      </c>
    </row>
    <row r="87" spans="1:38" s="2" customFormat="1" ht="26.25" customHeight="1" thickBot="1" x14ac:dyDescent="0.3">
      <c r="A87" s="65" t="s">
        <v>208</v>
      </c>
      <c r="B87" s="71" t="s">
        <v>220</v>
      </c>
      <c r="C87" s="75" t="s">
        <v>221</v>
      </c>
      <c r="D87" s="67"/>
      <c r="E87" s="138" t="s">
        <v>428</v>
      </c>
      <c r="F87" s="138">
        <v>7.1612565603261388E-2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0.11442559310119763</v>
      </c>
      <c r="AL87" s="45" t="s">
        <v>219</v>
      </c>
    </row>
    <row r="88" spans="1:38" s="2" customFormat="1" ht="26.25" customHeight="1" thickBot="1" x14ac:dyDescent="0.3">
      <c r="A88" s="65" t="s">
        <v>208</v>
      </c>
      <c r="B88" s="71" t="s">
        <v>222</v>
      </c>
      <c r="C88" s="75" t="s">
        <v>223</v>
      </c>
      <c r="D88" s="67"/>
      <c r="E88" s="138" t="s">
        <v>444</v>
      </c>
      <c r="F88" s="138">
        <v>0.94190170102380955</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0.73013449999999991</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2.2419012331898753</v>
      </c>
      <c r="G90" s="138" t="s">
        <v>428</v>
      </c>
      <c r="H90" s="138" t="s">
        <v>428</v>
      </c>
      <c r="I90" s="138">
        <v>2.4539999999999999E-2</v>
      </c>
      <c r="J90" s="138">
        <v>3.6810000000000002E-2</v>
      </c>
      <c r="K90" s="138">
        <v>4.4990000000000002E-2</v>
      </c>
      <c r="L90" s="138" t="s">
        <v>428</v>
      </c>
      <c r="M90" s="138" t="s">
        <v>428</v>
      </c>
      <c r="N90" s="138">
        <v>2.6222607817764806E-4</v>
      </c>
      <c r="O90" s="138">
        <v>3.6016593870182981E-2</v>
      </c>
      <c r="P90" s="138" t="s">
        <v>430</v>
      </c>
      <c r="Q90" s="138" t="s">
        <v>430</v>
      </c>
      <c r="R90" s="138">
        <v>0.1516488162955073</v>
      </c>
      <c r="S90" s="138">
        <v>6.144936410307535</v>
      </c>
      <c r="T90" s="138">
        <v>0.25187920581581891</v>
      </c>
      <c r="U90" s="138">
        <v>3.5858626353208523E-2</v>
      </c>
      <c r="V90" s="138">
        <v>3.5558488070956971</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40.9</v>
      </c>
      <c r="AL90" s="148" t="s">
        <v>439</v>
      </c>
    </row>
    <row r="91" spans="1:38" s="2" customFormat="1" ht="26.25" customHeight="1" thickBot="1" x14ac:dyDescent="0.3">
      <c r="A91" s="65" t="s">
        <v>208</v>
      </c>
      <c r="B91" s="69" t="s">
        <v>404</v>
      </c>
      <c r="C91" s="71" t="s">
        <v>228</v>
      </c>
      <c r="D91" s="67"/>
      <c r="E91" s="138">
        <v>4.1583866839999999E-3</v>
      </c>
      <c r="F91" s="138">
        <v>1.1156837331199999E-2</v>
      </c>
      <c r="G91" s="138">
        <v>1.0627682000000001E-4</v>
      </c>
      <c r="H91" s="138">
        <v>9.566296472E-3</v>
      </c>
      <c r="I91" s="138">
        <v>6.40663759E-2</v>
      </c>
      <c r="J91" s="138">
        <v>6.5754840080000002E-2</v>
      </c>
      <c r="K91" s="138">
        <v>6.6103582889999998E-2</v>
      </c>
      <c r="L91" s="138">
        <v>2.4895422144E-2</v>
      </c>
      <c r="M91" s="138">
        <v>0.12726437121800002</v>
      </c>
      <c r="N91" s="138">
        <v>2.7589744000000006E-2</v>
      </c>
      <c r="O91" s="138">
        <v>1.2499793751999999E-2</v>
      </c>
      <c r="P91" s="138">
        <v>2.0058870000000008E-6</v>
      </c>
      <c r="Q91" s="138">
        <v>4.680403000000001E-5</v>
      </c>
      <c r="R91" s="138">
        <v>5.489796000000001E-4</v>
      </c>
      <c r="S91" s="138">
        <v>2.8072515072000002E-2</v>
      </c>
      <c r="T91" s="138">
        <v>7.2795855360000003E-3</v>
      </c>
      <c r="U91" s="138" t="s">
        <v>444</v>
      </c>
      <c r="V91" s="138">
        <v>1.5373515536E-2</v>
      </c>
      <c r="W91" s="138">
        <v>2.3051316800000004E-4</v>
      </c>
      <c r="X91" s="138">
        <v>5.6557256164800002E-3</v>
      </c>
      <c r="Y91" s="138">
        <v>2.8293725255999999E-3</v>
      </c>
      <c r="Z91" s="138">
        <v>2.8293725255999999E-3</v>
      </c>
      <c r="AA91" s="138">
        <v>2.8293725255999999E-3</v>
      </c>
      <c r="AB91" s="138">
        <v>1.4143843193279999E-2</v>
      </c>
      <c r="AC91" s="138" t="s">
        <v>444</v>
      </c>
      <c r="AD91" s="138" t="s">
        <v>444</v>
      </c>
      <c r="AE91" s="55"/>
      <c r="AF91" s="147" t="s">
        <v>428</v>
      </c>
      <c r="AG91" s="147" t="s">
        <v>428</v>
      </c>
      <c r="AH91" s="147" t="s">
        <v>428</v>
      </c>
      <c r="AI91" s="147" t="s">
        <v>428</v>
      </c>
      <c r="AJ91" s="147" t="s">
        <v>428</v>
      </c>
      <c r="AK91" s="147">
        <v>2305.13168</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27.034962758766365</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3.0553771646774255E-8</v>
      </c>
      <c r="X98" s="138" t="s">
        <v>428</v>
      </c>
      <c r="Y98" s="138" t="s">
        <v>428</v>
      </c>
      <c r="Z98" s="138" t="s">
        <v>428</v>
      </c>
      <c r="AA98" s="138" t="s">
        <v>428</v>
      </c>
      <c r="AB98" s="138" t="s">
        <v>428</v>
      </c>
      <c r="AC98" s="138" t="s">
        <v>428</v>
      </c>
      <c r="AD98" s="138">
        <v>3.6591343289550004E-4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4.9597819925474192E-2</v>
      </c>
      <c r="F99" s="138">
        <v>10.176100245676611</v>
      </c>
      <c r="G99" s="138" t="s">
        <v>428</v>
      </c>
      <c r="H99" s="138">
        <v>14.20976812151202</v>
      </c>
      <c r="I99" s="138">
        <v>0.25343203097891903</v>
      </c>
      <c r="J99" s="138">
        <v>0.38906492921471442</v>
      </c>
      <c r="K99" s="138">
        <v>0.73928204241139628</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1425</v>
      </c>
      <c r="AL99" s="45" t="s">
        <v>245</v>
      </c>
    </row>
    <row r="100" spans="1:38" s="2" customFormat="1" ht="26.25" customHeight="1" thickBot="1" x14ac:dyDescent="0.3">
      <c r="A100" s="65" t="s">
        <v>243</v>
      </c>
      <c r="B100" s="65" t="s">
        <v>246</v>
      </c>
      <c r="C100" s="66" t="s">
        <v>408</v>
      </c>
      <c r="D100" s="79"/>
      <c r="E100" s="138">
        <v>0.54922031043523933</v>
      </c>
      <c r="F100" s="138">
        <v>24.965936290481668</v>
      </c>
      <c r="G100" s="138" t="s">
        <v>428</v>
      </c>
      <c r="H100" s="138">
        <v>33.610949359715683</v>
      </c>
      <c r="I100" s="138">
        <v>0.46273113038514024</v>
      </c>
      <c r="J100" s="138">
        <v>0.70564011022643758</v>
      </c>
      <c r="K100" s="138">
        <v>1.1057056892875268</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5835.6870000000008</v>
      </c>
      <c r="AL100" s="45" t="s">
        <v>245</v>
      </c>
    </row>
    <row r="101" spans="1:38" s="2" customFormat="1" ht="26.25" customHeight="1" thickBot="1" x14ac:dyDescent="0.3">
      <c r="A101" s="65" t="s">
        <v>243</v>
      </c>
      <c r="B101" s="65" t="s">
        <v>247</v>
      </c>
      <c r="C101" s="66" t="s">
        <v>248</v>
      </c>
      <c r="D101" s="79"/>
      <c r="E101" s="138">
        <v>4.6710286033937086E-2</v>
      </c>
      <c r="F101" s="138">
        <v>0.19580816811812485</v>
      </c>
      <c r="G101" s="138" t="s">
        <v>428</v>
      </c>
      <c r="H101" s="138">
        <v>0.93281108861338458</v>
      </c>
      <c r="I101" s="138">
        <v>7.8037632419184462E-3</v>
      </c>
      <c r="J101" s="138">
        <v>2.5706514208672527E-2</v>
      </c>
      <c r="K101" s="138">
        <v>6.4266285521681329E-2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5147.6950000000006</v>
      </c>
      <c r="AL101" s="45" t="s">
        <v>245</v>
      </c>
    </row>
    <row r="102" spans="1:38" s="2" customFormat="1" ht="26.25" customHeight="1" thickBot="1" x14ac:dyDescent="0.3">
      <c r="A102" s="65" t="s">
        <v>243</v>
      </c>
      <c r="B102" s="65" t="s">
        <v>249</v>
      </c>
      <c r="C102" s="66" t="s">
        <v>386</v>
      </c>
      <c r="D102" s="79"/>
      <c r="E102" s="138">
        <v>2.3575359798857142E-3</v>
      </c>
      <c r="F102" s="138">
        <v>1.1416698167373145</v>
      </c>
      <c r="G102" s="138" t="s">
        <v>428</v>
      </c>
      <c r="H102" s="138">
        <v>4.6801729849502172</v>
      </c>
      <c r="I102" s="138">
        <v>8.244099999999999E-3</v>
      </c>
      <c r="J102" s="138">
        <v>0.18688650000000001</v>
      </c>
      <c r="K102" s="138">
        <v>1.2830350000000001</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1597.0500000000002</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1.1079648692666039E-3</v>
      </c>
      <c r="F104" s="138">
        <v>1.4772660723135669E-3</v>
      </c>
      <c r="G104" s="138" t="s">
        <v>428</v>
      </c>
      <c r="H104" s="138">
        <v>1.5162706962285869E-2</v>
      </c>
      <c r="I104" s="138">
        <v>1.7126258301369865E-5</v>
      </c>
      <c r="J104" s="138">
        <v>5.6415909698630147E-5</v>
      </c>
      <c r="K104" s="138">
        <v>1.4103977424657538E-4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9.3000000000000007</v>
      </c>
      <c r="AL104" s="45" t="s">
        <v>245</v>
      </c>
    </row>
    <row r="105" spans="1:38" s="2" customFormat="1" ht="26.25" customHeight="1" thickBot="1" x14ac:dyDescent="0.3">
      <c r="A105" s="65" t="s">
        <v>243</v>
      </c>
      <c r="B105" s="65" t="s">
        <v>254</v>
      </c>
      <c r="C105" s="66" t="s">
        <v>255</v>
      </c>
      <c r="D105" s="79"/>
      <c r="E105" s="138">
        <v>3.0733262222755072E-2</v>
      </c>
      <c r="F105" s="138">
        <v>0.15540239878331885</v>
      </c>
      <c r="G105" s="138" t="s">
        <v>428</v>
      </c>
      <c r="H105" s="138">
        <v>0.72004119103027164</v>
      </c>
      <c r="I105" s="138">
        <v>5.8201643835616443E-3</v>
      </c>
      <c r="J105" s="138">
        <v>9.1459726027397249E-3</v>
      </c>
      <c r="K105" s="138">
        <v>1.9954849315068489E-2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84.3</v>
      </c>
      <c r="AL105" s="45" t="s">
        <v>245</v>
      </c>
    </row>
    <row r="106" spans="1:38" s="2" customFormat="1" ht="26.25" customHeight="1" thickBot="1" x14ac:dyDescent="0.3">
      <c r="A106" s="65" t="s">
        <v>243</v>
      </c>
      <c r="B106" s="65" t="s">
        <v>256</v>
      </c>
      <c r="C106" s="66" t="s">
        <v>257</v>
      </c>
      <c r="D106" s="79"/>
      <c r="E106" s="138">
        <v>2.2868490168986293E-3</v>
      </c>
      <c r="F106" s="138">
        <v>9.2481544094302759E-3</v>
      </c>
      <c r="G106" s="138" t="s">
        <v>428</v>
      </c>
      <c r="H106" s="138">
        <v>5.357795986313893E-2</v>
      </c>
      <c r="I106" s="138">
        <v>4.5369863013698626E-4</v>
      </c>
      <c r="J106" s="138">
        <v>7.2591780821917808E-4</v>
      </c>
      <c r="K106" s="138">
        <v>1.5425753424657533E-3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9.1999999999999993</v>
      </c>
      <c r="AL106" s="45" t="s">
        <v>245</v>
      </c>
    </row>
    <row r="107" spans="1:38" s="2" customFormat="1" ht="26.25" customHeight="1" thickBot="1" x14ac:dyDescent="0.3">
      <c r="A107" s="65" t="s">
        <v>243</v>
      </c>
      <c r="B107" s="65" t="s">
        <v>258</v>
      </c>
      <c r="C107" s="66" t="s">
        <v>379</v>
      </c>
      <c r="D107" s="79"/>
      <c r="E107" s="138">
        <v>4.0134857909860773E-2</v>
      </c>
      <c r="F107" s="138">
        <v>0.59429914500000003</v>
      </c>
      <c r="G107" s="138" t="s">
        <v>428</v>
      </c>
      <c r="H107" s="138">
        <v>0.48947076711808463</v>
      </c>
      <c r="I107" s="138">
        <v>1.0805439E-2</v>
      </c>
      <c r="J107" s="138">
        <v>0.14407252000000001</v>
      </c>
      <c r="K107" s="138">
        <v>0.68434446999999998</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3601.8130000000001</v>
      </c>
      <c r="AL107" s="45" t="s">
        <v>245</v>
      </c>
    </row>
    <row r="108" spans="1:38" s="2" customFormat="1" ht="26.25" customHeight="1" thickBot="1" x14ac:dyDescent="0.3">
      <c r="A108" s="65" t="s">
        <v>243</v>
      </c>
      <c r="B108" s="65" t="s">
        <v>259</v>
      </c>
      <c r="C108" s="66" t="s">
        <v>380</v>
      </c>
      <c r="D108" s="79"/>
      <c r="E108" s="138">
        <v>7.7359937880000007E-2</v>
      </c>
      <c r="F108" s="138">
        <v>1.2967200000000001</v>
      </c>
      <c r="G108" s="138" t="s">
        <v>428</v>
      </c>
      <c r="H108" s="138">
        <v>1.6176614417999999</v>
      </c>
      <c r="I108" s="138">
        <v>2.4013333333333331E-2</v>
      </c>
      <c r="J108" s="138">
        <v>0.24013333333333334</v>
      </c>
      <c r="K108" s="138">
        <v>0.48026666666666668</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12006.666666666666</v>
      </c>
      <c r="AL108" s="45" t="s">
        <v>245</v>
      </c>
    </row>
    <row r="109" spans="1:38" s="2" customFormat="1" ht="26.25" customHeight="1" thickBot="1" x14ac:dyDescent="0.3">
      <c r="A109" s="65" t="s">
        <v>243</v>
      </c>
      <c r="B109" s="65" t="s">
        <v>260</v>
      </c>
      <c r="C109" s="66" t="s">
        <v>381</v>
      </c>
      <c r="D109" s="79"/>
      <c r="E109" s="138">
        <v>3.1689216000000006E-2</v>
      </c>
      <c r="F109" s="138">
        <v>0.67481999999999986</v>
      </c>
      <c r="G109" s="138" t="s">
        <v>428</v>
      </c>
      <c r="H109" s="138">
        <v>0.91167436800000001</v>
      </c>
      <c r="I109" s="138">
        <v>2.7599999999999993E-2</v>
      </c>
      <c r="J109" s="138">
        <v>0.15179999999999999</v>
      </c>
      <c r="K109" s="138">
        <v>0.15179999999999999</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1379.9999999999998</v>
      </c>
      <c r="AL109" s="45" t="s">
        <v>245</v>
      </c>
    </row>
    <row r="110" spans="1:38" s="2" customFormat="1" ht="26.25" customHeight="1" thickBot="1" x14ac:dyDescent="0.3">
      <c r="A110" s="65" t="s">
        <v>243</v>
      </c>
      <c r="B110" s="65" t="s">
        <v>261</v>
      </c>
      <c r="C110" s="66" t="s">
        <v>382</v>
      </c>
      <c r="D110" s="79"/>
      <c r="E110" s="138">
        <v>5.5752006185298009E-3</v>
      </c>
      <c r="F110" s="138">
        <v>0.19365231299999999</v>
      </c>
      <c r="G110" s="138" t="s">
        <v>428</v>
      </c>
      <c r="H110" s="138">
        <v>0.1163518413086304</v>
      </c>
      <c r="I110" s="138">
        <v>7.2658979999999989E-3</v>
      </c>
      <c r="J110" s="138">
        <v>5.6425179999999998E-2</v>
      </c>
      <c r="K110" s="138">
        <v>5.6425179999999998E-2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396.01699999999994</v>
      </c>
      <c r="AL110" s="45" t="s">
        <v>245</v>
      </c>
    </row>
    <row r="111" spans="1:38" s="2" customFormat="1" ht="26.25" customHeight="1" thickBot="1" x14ac:dyDescent="0.3">
      <c r="A111" s="65" t="s">
        <v>243</v>
      </c>
      <c r="B111" s="65" t="s">
        <v>262</v>
      </c>
      <c r="C111" s="66" t="s">
        <v>376</v>
      </c>
      <c r="D111" s="79"/>
      <c r="E111" s="138">
        <v>3.9016128320851127E-3</v>
      </c>
      <c r="F111" s="138">
        <v>0.23326578431372552</v>
      </c>
      <c r="G111" s="138" t="s">
        <v>428</v>
      </c>
      <c r="H111" s="138">
        <v>0.13779027002111244</v>
      </c>
      <c r="I111" s="138">
        <v>5.0463137254901959E-4</v>
      </c>
      <c r="J111" s="138">
        <v>9.7321764705882348E-4</v>
      </c>
      <c r="K111" s="138">
        <v>2.1627058823529412E-3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121.35032679738563</v>
      </c>
      <c r="AL111" s="45" t="s">
        <v>245</v>
      </c>
    </row>
    <row r="112" spans="1:38" s="2" customFormat="1" ht="26.25" customHeight="1" thickBot="1" x14ac:dyDescent="0.3">
      <c r="A112" s="65" t="s">
        <v>263</v>
      </c>
      <c r="B112" s="65" t="s">
        <v>264</v>
      </c>
      <c r="C112" s="66" t="s">
        <v>265</v>
      </c>
      <c r="D112" s="67"/>
      <c r="E112" s="138">
        <v>15.717007265615248</v>
      </c>
      <c r="F112" s="138" t="s">
        <v>428</v>
      </c>
      <c r="G112" s="138" t="s">
        <v>428</v>
      </c>
      <c r="H112" s="138">
        <v>18.917719125000005</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408496000</v>
      </c>
      <c r="AL112" s="45" t="s">
        <v>418</v>
      </c>
    </row>
    <row r="113" spans="1:38" s="2" customFormat="1" ht="26.25" customHeight="1" thickBot="1" x14ac:dyDescent="0.3">
      <c r="A113" s="65" t="s">
        <v>263</v>
      </c>
      <c r="B113" s="80" t="s">
        <v>266</v>
      </c>
      <c r="C113" s="81" t="s">
        <v>267</v>
      </c>
      <c r="D113" s="67"/>
      <c r="E113" s="138">
        <v>6.9534906409999184</v>
      </c>
      <c r="F113" s="138" t="s">
        <v>429</v>
      </c>
      <c r="G113" s="138" t="s">
        <v>428</v>
      </c>
      <c r="H113" s="138">
        <v>40.639001134024866</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180726.08002797863</v>
      </c>
      <c r="AL113" s="148" t="s">
        <v>435</v>
      </c>
    </row>
    <row r="114" spans="1:38" s="2" customFormat="1" ht="26.25" customHeight="1" thickBot="1" x14ac:dyDescent="0.3">
      <c r="A114" s="65" t="s">
        <v>263</v>
      </c>
      <c r="B114" s="80" t="s">
        <v>268</v>
      </c>
      <c r="C114" s="81" t="s">
        <v>387</v>
      </c>
      <c r="D114" s="67"/>
      <c r="E114" s="138">
        <v>8.4651437310141076E-2</v>
      </c>
      <c r="F114" s="138" t="s">
        <v>444</v>
      </c>
      <c r="G114" s="138" t="s">
        <v>428</v>
      </c>
      <c r="H114" s="138">
        <v>0.28601949999999998</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2200150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10.567894992532588</v>
      </c>
      <c r="F116" s="138" t="s">
        <v>429</v>
      </c>
      <c r="G116" s="138" t="s">
        <v>428</v>
      </c>
      <c r="H116" s="138">
        <v>12.157718149737429</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274666.97443819017</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4.0933800000000006E-2</v>
      </c>
      <c r="J119" s="138">
        <v>1.0174369999999999</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1714.729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7.4160000000000007E-3</v>
      </c>
      <c r="J120" s="138">
        <v>4.6350000000000002E-2</v>
      </c>
      <c r="K120" s="138">
        <v>0.18540000000000001</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1854</v>
      </c>
      <c r="AL120" s="148" t="s">
        <v>434</v>
      </c>
    </row>
    <row r="121" spans="1:38" s="2" customFormat="1" ht="26.25" customHeight="1" thickBot="1" x14ac:dyDescent="0.3">
      <c r="A121" s="65" t="s">
        <v>263</v>
      </c>
      <c r="B121" s="65" t="s">
        <v>279</v>
      </c>
      <c r="C121" s="71" t="s">
        <v>280</v>
      </c>
      <c r="D121" s="68"/>
      <c r="E121" s="138" t="s">
        <v>444</v>
      </c>
      <c r="F121" s="138">
        <v>4.6840841730155205</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2.0409994622213836</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0.40339169581379997</v>
      </c>
      <c r="G125" s="138" t="s">
        <v>428</v>
      </c>
      <c r="H125" s="138" t="s">
        <v>428</v>
      </c>
      <c r="I125" s="138">
        <v>1.528717212E-5</v>
      </c>
      <c r="J125" s="138">
        <v>1.0145123316E-4</v>
      </c>
      <c r="K125" s="138">
        <v>2.1448365731999998E-4</v>
      </c>
      <c r="L125" s="138" t="s">
        <v>444</v>
      </c>
      <c r="M125" s="138" t="s">
        <v>428</v>
      </c>
      <c r="N125" s="138" t="s">
        <v>428</v>
      </c>
      <c r="O125" s="138" t="s">
        <v>428</v>
      </c>
      <c r="P125" s="138">
        <v>2.1876064093330191E-2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463.24763999999999</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5.8635563475226055E-2</v>
      </c>
      <c r="I126" s="138" t="s">
        <v>444</v>
      </c>
      <c r="J126" s="138" t="s">
        <v>444</v>
      </c>
      <c r="K126" s="138" t="s">
        <v>444</v>
      </c>
      <c r="L126" s="138" t="s">
        <v>444</v>
      </c>
      <c r="M126" s="138">
        <v>0.13681631477552744</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2.9533772302725393E-2</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5.9568900000000003E-3</v>
      </c>
      <c r="F129" s="138">
        <v>5.0667800000000006E-2</v>
      </c>
      <c r="G129" s="138">
        <v>3.2180900000000005E-4</v>
      </c>
      <c r="H129" s="138" t="s">
        <v>444</v>
      </c>
      <c r="I129" s="138">
        <v>2.7388000000000003E-5</v>
      </c>
      <c r="J129" s="138">
        <v>4.7929000000000001E-5</v>
      </c>
      <c r="K129" s="138">
        <v>6.847E-5</v>
      </c>
      <c r="L129" s="138">
        <v>9.585800000000001E-7</v>
      </c>
      <c r="M129" s="138">
        <v>4.7929E-4</v>
      </c>
      <c r="N129" s="138">
        <v>8.9011000000000003E-3</v>
      </c>
      <c r="O129" s="138">
        <v>6.8470000000000011E-4</v>
      </c>
      <c r="P129" s="138">
        <v>3.8343200000000001E-4</v>
      </c>
      <c r="Q129" s="138">
        <v>0.66186469532677061</v>
      </c>
      <c r="R129" s="138">
        <v>0.63969663854921155</v>
      </c>
      <c r="S129" s="138">
        <v>0.35293607644094432</v>
      </c>
      <c r="T129" s="138">
        <v>9.5858E-4</v>
      </c>
      <c r="U129" s="138" t="s">
        <v>430</v>
      </c>
      <c r="V129" s="138" t="s">
        <v>444</v>
      </c>
      <c r="W129" s="138">
        <v>1.306048244613</v>
      </c>
      <c r="X129" s="138">
        <v>1.02705E-6</v>
      </c>
      <c r="Y129" s="138">
        <v>4.4505500000000001E-6</v>
      </c>
      <c r="Z129" s="138">
        <v>4.4505500000000001E-6</v>
      </c>
      <c r="AA129" s="138" t="s">
        <v>444</v>
      </c>
      <c r="AB129" s="138">
        <v>9.9281500000000008E-6</v>
      </c>
      <c r="AC129" s="138">
        <v>3.4234999999999999E-3</v>
      </c>
      <c r="AD129" s="138">
        <v>5.2516489999999997E-3</v>
      </c>
      <c r="AE129" s="55"/>
      <c r="AF129" s="147" t="s">
        <v>428</v>
      </c>
      <c r="AG129" s="147" t="s">
        <v>428</v>
      </c>
      <c r="AH129" s="147" t="s">
        <v>428</v>
      </c>
      <c r="AI129" s="147" t="s">
        <v>428</v>
      </c>
      <c r="AJ129" s="147" t="s">
        <v>428</v>
      </c>
      <c r="AK129" s="147">
        <v>6.8470000000000004</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5.3443499999999994E-3</v>
      </c>
      <c r="F133" s="138">
        <v>8.4214000000000004E-5</v>
      </c>
      <c r="G133" s="138">
        <v>7.3201400000000002E-4</v>
      </c>
      <c r="H133" s="138" t="s">
        <v>444</v>
      </c>
      <c r="I133" s="138">
        <v>2.2478660000000003E-4</v>
      </c>
      <c r="J133" s="138">
        <v>2.2478660000000003E-4</v>
      </c>
      <c r="K133" s="138">
        <v>2.4979167999999996E-4</v>
      </c>
      <c r="L133" s="138" t="s">
        <v>444</v>
      </c>
      <c r="M133" s="138">
        <v>9.0692000000000008E-4</v>
      </c>
      <c r="N133" s="138">
        <v>1.9453434000000003E-4</v>
      </c>
      <c r="O133" s="138">
        <v>3.2584340000000002E-5</v>
      </c>
      <c r="P133" s="138">
        <v>9.6522199999999996E-3</v>
      </c>
      <c r="Q133" s="138">
        <v>8.8165580000000007E-5</v>
      </c>
      <c r="R133" s="138">
        <v>8.7841680000000008E-5</v>
      </c>
      <c r="S133" s="138">
        <v>8.0521540000000008E-5</v>
      </c>
      <c r="T133" s="138">
        <v>1.1226373999999999E-4</v>
      </c>
      <c r="U133" s="138">
        <v>1.2813483999999999E-4</v>
      </c>
      <c r="V133" s="138">
        <v>1.0372573600000001E-3</v>
      </c>
      <c r="W133" s="138">
        <v>1.7490600000000001E-4</v>
      </c>
      <c r="X133" s="138">
        <v>8.5509599999999994E-8</v>
      </c>
      <c r="Y133" s="138">
        <v>4.6706380000000003E-8</v>
      </c>
      <c r="Z133" s="138">
        <v>4.171832E-8</v>
      </c>
      <c r="AA133" s="138">
        <v>4.5281219999999998E-8</v>
      </c>
      <c r="AB133" s="138">
        <v>2.1921552E-7</v>
      </c>
      <c r="AC133" s="138">
        <v>9.7169999999999993E-4</v>
      </c>
      <c r="AD133" s="138">
        <v>2.6559800000000001E-3</v>
      </c>
      <c r="AE133" s="55"/>
      <c r="AF133" s="147" t="s">
        <v>428</v>
      </c>
      <c r="AG133" s="147" t="s">
        <v>428</v>
      </c>
      <c r="AH133" s="147" t="s">
        <v>428</v>
      </c>
      <c r="AI133" s="147" t="s">
        <v>428</v>
      </c>
      <c r="AJ133" s="147" t="s">
        <v>428</v>
      </c>
      <c r="AK133" s="147">
        <v>6478</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0.59374080000000007</v>
      </c>
      <c r="X135" s="138">
        <v>1.7713267200000001E-4</v>
      </c>
      <c r="Y135" s="138">
        <v>8.0155008000000005E-4</v>
      </c>
      <c r="Z135" s="138">
        <v>8.0155008000000005E-4</v>
      </c>
      <c r="AA135" s="138" t="s">
        <v>444</v>
      </c>
      <c r="AB135" s="138">
        <v>1.7802328320000002E-3</v>
      </c>
      <c r="AC135" s="138" t="s">
        <v>444</v>
      </c>
      <c r="AD135" s="138">
        <v>1.0093593600000001</v>
      </c>
      <c r="AE135" s="55"/>
      <c r="AF135" s="147" t="s">
        <v>428</v>
      </c>
      <c r="AG135" s="147" t="s">
        <v>428</v>
      </c>
      <c r="AH135" s="147" t="s">
        <v>428</v>
      </c>
      <c r="AI135" s="147" t="s">
        <v>428</v>
      </c>
      <c r="AJ135" s="147" t="s">
        <v>428</v>
      </c>
      <c r="AK135" s="147">
        <v>1.9791360000000002</v>
      </c>
      <c r="AL135" s="148" t="s">
        <v>432</v>
      </c>
    </row>
    <row r="136" spans="1:38" s="2" customFormat="1" ht="26.25" customHeight="1" thickBot="1" x14ac:dyDescent="0.3">
      <c r="A136" s="65" t="s">
        <v>288</v>
      </c>
      <c r="B136" s="65" t="s">
        <v>313</v>
      </c>
      <c r="C136" s="66" t="s">
        <v>314</v>
      </c>
      <c r="D136" s="67"/>
      <c r="E136" s="138" t="s">
        <v>428</v>
      </c>
      <c r="F136" s="138">
        <v>5.260141728E-3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0.28673771999999997</v>
      </c>
      <c r="J139" s="138">
        <v>0.28673771999999997</v>
      </c>
      <c r="K139" s="138">
        <v>0.28673771999999997</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3.4263237943118319</v>
      </c>
      <c r="X139" s="138">
        <v>1.3529907032873977E-2</v>
      </c>
      <c r="Y139" s="138">
        <v>1.5763700150080134E-2</v>
      </c>
      <c r="Z139" s="138">
        <v>5.3880939280283469E-3</v>
      </c>
      <c r="AA139" s="138">
        <v>9.4144924631160373E-4</v>
      </c>
      <c r="AB139" s="138">
        <v>3.5623150357294062E-2</v>
      </c>
      <c r="AC139" s="138" t="s">
        <v>444</v>
      </c>
      <c r="AD139" s="138">
        <v>3.5418389812759949</v>
      </c>
      <c r="AE139" s="55"/>
      <c r="AF139" s="147" t="s">
        <v>428</v>
      </c>
      <c r="AG139" s="147" t="s">
        <v>428</v>
      </c>
      <c r="AH139" s="147" t="s">
        <v>428</v>
      </c>
      <c r="AI139" s="147" t="s">
        <v>428</v>
      </c>
      <c r="AJ139" s="147" t="s">
        <v>428</v>
      </c>
      <c r="AK139" s="147">
        <v>2.0179999999999998</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109.70330804488205</v>
      </c>
      <c r="F141" s="19">
        <f t="shared" ref="F141:AD141" si="0">SUM(F14:F140)</f>
        <v>115.5317957153262</v>
      </c>
      <c r="G141" s="19">
        <f t="shared" si="0"/>
        <v>14.295696771119109</v>
      </c>
      <c r="H141" s="19">
        <f t="shared" si="0"/>
        <v>130.43674245008873</v>
      </c>
      <c r="I141" s="19">
        <f t="shared" si="0"/>
        <v>13.400786749485565</v>
      </c>
      <c r="J141" s="19">
        <f t="shared" si="0"/>
        <v>23.197929371514029</v>
      </c>
      <c r="K141" s="19">
        <f t="shared" si="0"/>
        <v>59.032273359230921</v>
      </c>
      <c r="L141" s="19">
        <f t="shared" si="0"/>
        <v>1.847929814445092</v>
      </c>
      <c r="M141" s="19">
        <f t="shared" si="0"/>
        <v>146.20020534976373</v>
      </c>
      <c r="N141" s="19">
        <f t="shared" si="0"/>
        <v>8.3751029509890387</v>
      </c>
      <c r="O141" s="19">
        <f t="shared" si="0"/>
        <v>0.28451125895396051</v>
      </c>
      <c r="P141" s="19">
        <f t="shared" si="0"/>
        <v>0.37876519676857939</v>
      </c>
      <c r="Q141" s="19">
        <f t="shared" si="0"/>
        <v>1.3553258776487402</v>
      </c>
      <c r="R141" s="19">
        <f>SUM(R14:R140)</f>
        <v>3.7259241696573202</v>
      </c>
      <c r="S141" s="19">
        <f t="shared" si="0"/>
        <v>48.083873659917764</v>
      </c>
      <c r="T141" s="19">
        <f t="shared" si="0"/>
        <v>5.3295520832220191</v>
      </c>
      <c r="U141" s="19">
        <f t="shared" si="0"/>
        <v>3.6379530356301597</v>
      </c>
      <c r="V141" s="19">
        <f t="shared" si="0"/>
        <v>28.293099281349541</v>
      </c>
      <c r="W141" s="19">
        <f t="shared" si="0"/>
        <v>21.087678965777695</v>
      </c>
      <c r="X141" s="19">
        <f t="shared" si="0"/>
        <v>3.3919205725973467</v>
      </c>
      <c r="Y141" s="19">
        <f t="shared" si="0"/>
        <v>5.5482390526207892</v>
      </c>
      <c r="Z141" s="19">
        <f t="shared" si="0"/>
        <v>2.3840375693705367</v>
      </c>
      <c r="AA141" s="19">
        <f t="shared" si="0"/>
        <v>1.9297858398501662</v>
      </c>
      <c r="AB141" s="19">
        <f t="shared" si="0"/>
        <v>13.253983034438837</v>
      </c>
      <c r="AC141" s="19">
        <f t="shared" si="0"/>
        <v>2.4324815273968747</v>
      </c>
      <c r="AD141" s="19">
        <f t="shared" si="0"/>
        <v>8.0897912992831174</v>
      </c>
      <c r="AE141" s="56"/>
      <c r="AF141" s="145">
        <f>SUM(AF14:AF140)</f>
        <v>265843.07349460502</v>
      </c>
      <c r="AG141" s="145">
        <f t="shared" ref="AG141:AI141" si="1">SUM(AG14:AG140)</f>
        <v>62486.903436149965</v>
      </c>
      <c r="AH141" s="145">
        <f t="shared" si="1"/>
        <v>191421.53118753113</v>
      </c>
      <c r="AI141" s="145">
        <f t="shared" si="1"/>
        <v>17718.458074464801</v>
      </c>
      <c r="AJ141" s="145">
        <f>IF(SUM(AJ14:AJ140)=0, "NA",SUM(AJ14:AJ140))</f>
        <v>6089.1606275456352</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12.823990538652556</v>
      </c>
      <c r="F143" s="139">
        <v>1.3742088552275118</v>
      </c>
      <c r="G143" s="139">
        <v>2.2139728112477025E-2</v>
      </c>
      <c r="H143" s="139">
        <v>0.5215027486259195</v>
      </c>
      <c r="I143" s="139">
        <v>0.20195087239379161</v>
      </c>
      <c r="J143" s="139">
        <v>0.20195087239379206</v>
      </c>
      <c r="K143" s="139">
        <v>0.20195087239379217</v>
      </c>
      <c r="L143" s="139">
        <v>0.16239939993883271</v>
      </c>
      <c r="M143" s="139">
        <v>24.509858559618685</v>
      </c>
      <c r="N143" s="139">
        <v>2.1145355779728877E-3</v>
      </c>
      <c r="O143" s="139">
        <v>2.2361996400685851E-4</v>
      </c>
      <c r="P143" s="139">
        <v>1.3608505344201613E-2</v>
      </c>
      <c r="Q143" s="139">
        <v>3.664782412895137E-4</v>
      </c>
      <c r="R143" s="139">
        <v>1.5644406658561701E-2</v>
      </c>
      <c r="S143" s="139">
        <v>1.0713287226252709E-2</v>
      </c>
      <c r="T143" s="139">
        <v>2.1059051568904775E-3</v>
      </c>
      <c r="U143" s="139">
        <v>2.8571655456531071E-4</v>
      </c>
      <c r="V143" s="139">
        <v>4.900612922002983E-2</v>
      </c>
      <c r="W143" s="139">
        <v>0.45002340000000002</v>
      </c>
      <c r="X143" s="139">
        <v>4.7236812774500002E-2</v>
      </c>
      <c r="Y143" s="139">
        <v>5.2958139037600001E-2</v>
      </c>
      <c r="Z143" s="139">
        <v>4.1224089772600003E-2</v>
      </c>
      <c r="AA143" s="139">
        <v>4.5321819279499999E-2</v>
      </c>
      <c r="AB143" s="139">
        <v>0.1867408608642</v>
      </c>
      <c r="AC143" s="139">
        <v>4.5002319999999998E-4</v>
      </c>
      <c r="AD143" s="139">
        <v>9.0043499999999999E-5</v>
      </c>
      <c r="AE143" s="58"/>
      <c r="AF143" s="144">
        <v>89032.320683086466</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8.3478203888418783</v>
      </c>
      <c r="F144" s="139">
        <v>0.19156246173956024</v>
      </c>
      <c r="G144" s="139">
        <v>7.3989145621118808E-3</v>
      </c>
      <c r="H144" s="139">
        <v>3.1534963540699824E-2</v>
      </c>
      <c r="I144" s="139">
        <v>0.15876041372923372</v>
      </c>
      <c r="J144" s="139">
        <v>0.15876041372923361</v>
      </c>
      <c r="K144" s="139">
        <v>0.15876041372923366</v>
      </c>
      <c r="L144" s="139">
        <v>0.13408350505609348</v>
      </c>
      <c r="M144" s="139">
        <v>1.1041206312996048</v>
      </c>
      <c r="N144" s="139">
        <v>2.8762953955997392E-4</v>
      </c>
      <c r="O144" s="139">
        <v>3.0178905250219276E-5</v>
      </c>
      <c r="P144" s="139">
        <v>3.1850414334342403E-3</v>
      </c>
      <c r="Q144" s="139">
        <v>6.0246430315726539E-5</v>
      </c>
      <c r="R144" s="139">
        <v>5.0995615813720441E-3</v>
      </c>
      <c r="S144" s="139">
        <v>3.4200126247226951E-3</v>
      </c>
      <c r="T144" s="139">
        <v>1.2238632377155757E-4</v>
      </c>
      <c r="U144" s="139">
        <v>6.0135050131014492E-5</v>
      </c>
      <c r="V144" s="139">
        <v>1.0820967618041246E-2</v>
      </c>
      <c r="W144" s="139">
        <v>0.20211750000000001</v>
      </c>
      <c r="X144" s="139">
        <v>1.48876214359E-2</v>
      </c>
      <c r="Y144" s="139">
        <v>1.6684424319200003E-2</v>
      </c>
      <c r="Z144" s="139">
        <v>1.3090514262099999E-2</v>
      </c>
      <c r="AA144" s="139">
        <v>1.3862289710600001E-2</v>
      </c>
      <c r="AB144" s="139">
        <v>5.8524849727800005E-2</v>
      </c>
      <c r="AC144" s="139">
        <v>2.021178E-4</v>
      </c>
      <c r="AD144" s="139">
        <v>4.0437700000000001E-5</v>
      </c>
      <c r="AE144" s="58"/>
      <c r="AF144" s="144">
        <v>25827.192069349647</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15.05465436669331</v>
      </c>
      <c r="F145" s="139">
        <v>0.39192037931923757</v>
      </c>
      <c r="G145" s="139">
        <v>1.2754369493446703E-2</v>
      </c>
      <c r="H145" s="139">
        <v>3.02165588164185E-2</v>
      </c>
      <c r="I145" s="139">
        <v>0.20822011639904381</v>
      </c>
      <c r="J145" s="139">
        <v>0.20822011639904381</v>
      </c>
      <c r="K145" s="139">
        <v>0.20822011639904392</v>
      </c>
      <c r="L145" s="139">
        <v>0.14401389994787239</v>
      </c>
      <c r="M145" s="139">
        <v>3.7692980998918673</v>
      </c>
      <c r="N145" s="139">
        <v>4.9294400386685241E-4</v>
      </c>
      <c r="O145" s="139">
        <v>5.1717049347697498E-5</v>
      </c>
      <c r="P145" s="139">
        <v>5.4810711731091925E-3</v>
      </c>
      <c r="Q145" s="139">
        <v>1.0342661023342107E-4</v>
      </c>
      <c r="R145" s="139">
        <v>8.7898240851417928E-3</v>
      </c>
      <c r="S145" s="139">
        <v>5.8943732370962815E-3</v>
      </c>
      <c r="T145" s="139">
        <v>2.0698052432039892E-4</v>
      </c>
      <c r="U145" s="139">
        <v>1.0341912177144713E-4</v>
      </c>
      <c r="V145" s="139">
        <v>1.8615217265001257E-2</v>
      </c>
      <c r="W145" s="139">
        <v>0.16449940000000002</v>
      </c>
      <c r="X145" s="139">
        <v>4.2110224496999995E-3</v>
      </c>
      <c r="Y145" s="139">
        <v>2.5500080390299999E-2</v>
      </c>
      <c r="Z145" s="139">
        <v>2.8494585243600001E-2</v>
      </c>
      <c r="AA145" s="139">
        <v>6.5504793662000006E-3</v>
      </c>
      <c r="AB145" s="139">
        <v>6.4756167449799992E-2</v>
      </c>
      <c r="AC145" s="139">
        <v>1.407325E-4</v>
      </c>
      <c r="AD145" s="139">
        <v>2.81607E-5</v>
      </c>
      <c r="AE145" s="58"/>
      <c r="AF145" s="144">
        <v>44494.807691874958</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2.1725961917089441E-2</v>
      </c>
      <c r="F146" s="139">
        <v>0.13191343512935041</v>
      </c>
      <c r="G146" s="139">
        <v>4.0864358276213995E-5</v>
      </c>
      <c r="H146" s="139">
        <v>2.683638412216225E-4</v>
      </c>
      <c r="I146" s="139">
        <v>3.3666173053080719E-3</v>
      </c>
      <c r="J146" s="139">
        <v>3.3666173053080698E-3</v>
      </c>
      <c r="K146" s="139">
        <v>3.3666173053080706E-3</v>
      </c>
      <c r="L146" s="139">
        <v>4.9132489045049048E-4</v>
      </c>
      <c r="M146" s="139">
        <v>0.77356254342314434</v>
      </c>
      <c r="N146" s="139">
        <v>9.5635730444824236E-6</v>
      </c>
      <c r="O146" s="139">
        <v>6.1757662030049852E-5</v>
      </c>
      <c r="P146" s="139">
        <v>4.2088565005523759E-5</v>
      </c>
      <c r="Q146" s="139">
        <v>1.4513298277766814E-6</v>
      </c>
      <c r="R146" s="139">
        <v>2.8643627927397156E-4</v>
      </c>
      <c r="S146" s="139">
        <v>1.0393415705173653E-2</v>
      </c>
      <c r="T146" s="139">
        <v>4.3625768876728735E-4</v>
      </c>
      <c r="U146" s="139">
        <v>6.1491038745788734E-5</v>
      </c>
      <c r="V146" s="139">
        <v>6.1613364097729204E-3</v>
      </c>
      <c r="W146" s="139">
        <v>2.4879999999999998E-3</v>
      </c>
      <c r="X146" s="139">
        <v>4.3479991399999999E-5</v>
      </c>
      <c r="Y146" s="139">
        <v>5.4694241900000006E-5</v>
      </c>
      <c r="Z146" s="139">
        <v>3.3797690800000002E-5</v>
      </c>
      <c r="AA146" s="139">
        <v>6.05552598E-5</v>
      </c>
      <c r="AB146" s="139">
        <v>1.925271839E-4</v>
      </c>
      <c r="AC146" s="139">
        <v>2.4882000000000002E-6</v>
      </c>
      <c r="AD146" s="139">
        <v>9.2600000000000001E-7</v>
      </c>
      <c r="AE146" s="58"/>
      <c r="AF146" s="144">
        <v>213.50055956730401</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1.5611828738755913</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0.63635792619558895</v>
      </c>
      <c r="J148" s="139">
        <v>1.2249175123156764</v>
      </c>
      <c r="K148" s="139">
        <v>1.5684883858321736</v>
      </c>
      <c r="L148" s="139">
        <v>0.14519628457022354</v>
      </c>
      <c r="M148" s="139" t="s">
        <v>428</v>
      </c>
      <c r="N148" s="139">
        <v>4.6798148477310191</v>
      </c>
      <c r="O148" s="139">
        <v>2.0592140967226443E-2</v>
      </c>
      <c r="P148" s="139">
        <v>0</v>
      </c>
      <c r="Q148" s="139">
        <v>5.3538201729327758E-2</v>
      </c>
      <c r="R148" s="139">
        <v>1.7456546354859808</v>
      </c>
      <c r="S148" s="139">
        <v>38.318841726041008</v>
      </c>
      <c r="T148" s="139">
        <v>0.26880373234307725</v>
      </c>
      <c r="U148" s="139">
        <v>3.136976771664346E-2</v>
      </c>
      <c r="V148" s="139">
        <v>12.587800568628849</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52534.407594796001</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0.29671832164155032</v>
      </c>
      <c r="J149" s="139">
        <v>0.5494783734102785</v>
      </c>
      <c r="K149" s="139">
        <v>1.098956746820557</v>
      </c>
      <c r="L149" s="139">
        <v>1.1648941516297903E-2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52534.407594796001</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107.66292904744026</v>
      </c>
      <c r="F152" s="13">
        <f t="shared" ref="F152:AD152" si="2">SUM(F$141, F$151, IF(AND(ISNUMBER(SEARCH($B$4,"AT|BE|CH|GB|IE|LT|LU|NL")),SUM(F$143:F$149)&gt;0),SUM(F$143:F$149)-SUM(F$27:F$33),0))</f>
        <v>113.93991649452028</v>
      </c>
      <c r="G152" s="13">
        <f t="shared" si="2"/>
        <v>14.293663502266309</v>
      </c>
      <c r="H152" s="13">
        <f t="shared" si="2"/>
        <v>130.42901428658149</v>
      </c>
      <c r="I152" s="13">
        <f t="shared" si="2"/>
        <v>13.325773966708985</v>
      </c>
      <c r="J152" s="13">
        <f t="shared" si="2"/>
        <v>23.08429405185727</v>
      </c>
      <c r="K152" s="13">
        <f t="shared" si="2"/>
        <v>58.877314992545998</v>
      </c>
      <c r="L152" s="13">
        <f t="shared" si="2"/>
        <v>1.8153278403249931</v>
      </c>
      <c r="M152" s="13">
        <f t="shared" si="2"/>
        <v>145.95676524078476</v>
      </c>
      <c r="N152" s="13">
        <f t="shared" si="2"/>
        <v>8.1618539968513986</v>
      </c>
      <c r="O152" s="13">
        <f t="shared" si="2"/>
        <v>0.28356637872475676</v>
      </c>
      <c r="P152" s="13">
        <f t="shared" si="2"/>
        <v>0.37790839291082123</v>
      </c>
      <c r="Q152" s="13">
        <f t="shared" si="2"/>
        <v>1.352871647230937</v>
      </c>
      <c r="R152" s="13">
        <f t="shared" si="2"/>
        <v>3.6450011179537132</v>
      </c>
      <c r="S152" s="13">
        <f t="shared" si="2"/>
        <v>46.3372871555705</v>
      </c>
      <c r="T152" s="13">
        <f t="shared" si="2"/>
        <v>5.317286391197273</v>
      </c>
      <c r="U152" s="13">
        <f t="shared" si="2"/>
        <v>3.6365110402480747</v>
      </c>
      <c r="V152" s="13">
        <f t="shared" si="2"/>
        <v>27.717846152728828</v>
      </c>
      <c r="W152" s="13">
        <f t="shared" si="2"/>
        <v>21.047577565777694</v>
      </c>
      <c r="X152" s="13">
        <f t="shared" si="2"/>
        <v>3.3883551060789467</v>
      </c>
      <c r="Y152" s="13">
        <f t="shared" si="2"/>
        <v>5.543035476507189</v>
      </c>
      <c r="Z152" s="13">
        <f t="shared" si="2"/>
        <v>2.3794600755876365</v>
      </c>
      <c r="AA152" s="13">
        <f t="shared" si="2"/>
        <v>1.9263189970075663</v>
      </c>
      <c r="AB152" s="13">
        <f t="shared" si="2"/>
        <v>13.237169655181338</v>
      </c>
      <c r="AC152" s="13">
        <f t="shared" si="2"/>
        <v>2.4324428073968747</v>
      </c>
      <c r="AD152" s="13">
        <f t="shared" si="2"/>
        <v>8.0897835528831177</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v>-50.054126171188877</v>
      </c>
      <c r="F153" s="140">
        <v>-64.92660174112207</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57.608802876251389</v>
      </c>
      <c r="F154" s="13">
        <f>SUM(F$141, F$153, -1 * IF(OR($B$6=2005,$B$6&gt;=2020),SUM(F$99:F$122),0), IF(AND(ISNUMBER(SEARCH($B$4,"AT|BE|CH|GB|IE|LT|LU|NL")),SUM(F$143:F$149)&gt;0),SUM(F$143:F$149)-SUM(F$27:F$33),0))</f>
        <v>49.013314753398198</v>
      </c>
      <c r="G154" s="13">
        <f>SUM(G$141, G$153, IF(AND(ISNUMBER(SEARCH($B$4,"AT|BE|CH|GB|IE|LT|LU|NL")),SUM(G$143:G$149)&gt;0),SUM(G$143:G$149)-SUM(G$27:G$33),0))</f>
        <v>14.293663502266309</v>
      </c>
      <c r="H154" s="13">
        <f>SUM(H$141, H$153, IF(AND(ISNUMBER(SEARCH($B$4,"AT|BE|CH|GB|IE|LT|LU|NL")),SUM(H$143:H$149)&gt;0),SUM(H$143:H$149)-SUM(H$27:H$33),0))</f>
        <v>130.42901428658149</v>
      </c>
      <c r="I154" s="13">
        <f t="shared" ref="I154:AD154" si="3">SUM(I$141, I$153, IF(AND(ISNUMBER(SEARCH($B$4,"AT|BE|CH|GB|IE|LT|LU|NL")),SUM(I$143:I$149)&gt;0),SUM(I$143:I$149)-SUM(I$27:I$33),0))</f>
        <v>13.325773966708985</v>
      </c>
      <c r="J154" s="13">
        <f t="shared" si="3"/>
        <v>23.08429405185727</v>
      </c>
      <c r="K154" s="13">
        <f t="shared" si="3"/>
        <v>58.877314992545998</v>
      </c>
      <c r="L154" s="13">
        <f t="shared" si="3"/>
        <v>1.8153278403249931</v>
      </c>
      <c r="M154" s="13">
        <f t="shared" si="3"/>
        <v>145.95676524078476</v>
      </c>
      <c r="N154" s="13">
        <f t="shared" si="3"/>
        <v>8.1618539968513986</v>
      </c>
      <c r="O154" s="13">
        <f t="shared" si="3"/>
        <v>0.28356637872475676</v>
      </c>
      <c r="P154" s="13">
        <f t="shared" si="3"/>
        <v>0.37790839291082123</v>
      </c>
      <c r="Q154" s="13">
        <f t="shared" si="3"/>
        <v>1.352871647230937</v>
      </c>
      <c r="R154" s="13">
        <f t="shared" si="3"/>
        <v>3.6450011179537132</v>
      </c>
      <c r="S154" s="13">
        <f t="shared" si="3"/>
        <v>46.3372871555705</v>
      </c>
      <c r="T154" s="13">
        <f t="shared" si="3"/>
        <v>5.317286391197273</v>
      </c>
      <c r="U154" s="13">
        <f t="shared" si="3"/>
        <v>3.6365110402480747</v>
      </c>
      <c r="V154" s="13">
        <f t="shared" si="3"/>
        <v>27.717846152728828</v>
      </c>
      <c r="W154" s="13">
        <f t="shared" si="3"/>
        <v>21.047577565777694</v>
      </c>
      <c r="X154" s="13">
        <f t="shared" si="3"/>
        <v>3.3883551060789467</v>
      </c>
      <c r="Y154" s="13">
        <f t="shared" si="3"/>
        <v>5.543035476507189</v>
      </c>
      <c r="Z154" s="13">
        <f t="shared" si="3"/>
        <v>2.3794600755876365</v>
      </c>
      <c r="AA154" s="13">
        <f t="shared" si="3"/>
        <v>1.9263189970075663</v>
      </c>
      <c r="AB154" s="13">
        <f t="shared" si="3"/>
        <v>13.237169655181338</v>
      </c>
      <c r="AC154" s="13">
        <f t="shared" si="3"/>
        <v>2.4324428073968747</v>
      </c>
      <c r="AD154" s="13">
        <f t="shared" si="3"/>
        <v>8.0897835528831177</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12.097966989109473</v>
      </c>
      <c r="F157" s="141">
        <v>0.35295538137134441</v>
      </c>
      <c r="G157" s="141">
        <v>0.77996611981625241</v>
      </c>
      <c r="H157" s="141" t="s">
        <v>444</v>
      </c>
      <c r="I157" s="141">
        <v>0.15092579133858691</v>
      </c>
      <c r="J157" s="141">
        <v>0.15092579133858691</v>
      </c>
      <c r="K157" s="141">
        <v>0.15092579133858691</v>
      </c>
      <c r="L157" s="141">
        <v>7.2444379842521708E-2</v>
      </c>
      <c r="M157" s="141">
        <v>3.1741542156994091</v>
      </c>
      <c r="N157" s="141">
        <v>3.2758253415142587E-3</v>
      </c>
      <c r="O157" s="141">
        <v>2.456869006135694E-4</v>
      </c>
      <c r="P157" s="141">
        <v>4.9137380122713879E-3</v>
      </c>
      <c r="Q157" s="141">
        <v>1.228434503067847E-3</v>
      </c>
      <c r="R157" s="141">
        <v>8.189563353785647E-3</v>
      </c>
      <c r="S157" s="141">
        <v>9.0085196891642114E-3</v>
      </c>
      <c r="T157" s="141">
        <v>3.2758253415142587E-4</v>
      </c>
      <c r="U157" s="141">
        <v>4.5042598445821057E-3</v>
      </c>
      <c r="V157" s="141">
        <v>1.1874866862989188</v>
      </c>
      <c r="W157" s="141" t="s">
        <v>444</v>
      </c>
      <c r="X157" s="141" t="s">
        <v>444</v>
      </c>
      <c r="Y157" s="141" t="s">
        <v>444</v>
      </c>
      <c r="Z157" s="141" t="s">
        <v>444</v>
      </c>
      <c r="AA157" s="141" t="s">
        <v>444</v>
      </c>
      <c r="AB157" s="141" t="s">
        <v>444</v>
      </c>
      <c r="AC157" s="141" t="s">
        <v>444</v>
      </c>
      <c r="AD157" s="141" t="s">
        <v>444</v>
      </c>
      <c r="AE157" s="58"/>
      <c r="AF157" s="142">
        <v>40947.816768928235</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5.0528236169999997E-2</v>
      </c>
      <c r="F158" s="141">
        <v>2.2516866795500002E-3</v>
      </c>
      <c r="G158" s="141">
        <v>2.9183201540000005E-3</v>
      </c>
      <c r="H158" s="141" t="s">
        <v>444</v>
      </c>
      <c r="I158" s="141">
        <v>3.1128920299999991E-4</v>
      </c>
      <c r="J158" s="141">
        <v>3.1128920299999991E-4</v>
      </c>
      <c r="K158" s="141">
        <v>3.1128920299999991E-4</v>
      </c>
      <c r="L158" s="141">
        <v>1.4941881743999992E-4</v>
      </c>
      <c r="M158" s="141">
        <v>8.3261160469999984E-2</v>
      </c>
      <c r="N158" s="141">
        <v>1.2273058975707536E-5</v>
      </c>
      <c r="O158" s="141">
        <v>9.2047942317806519E-7</v>
      </c>
      <c r="P158" s="141">
        <v>1.8409588463561303E-5</v>
      </c>
      <c r="Q158" s="141">
        <v>4.6023971158903256E-6</v>
      </c>
      <c r="R158" s="141">
        <v>3.0682647439268845E-5</v>
      </c>
      <c r="S158" s="141">
        <v>3.3750912183195725E-5</v>
      </c>
      <c r="T158" s="141">
        <v>1.2273058975707537E-6</v>
      </c>
      <c r="U158" s="141">
        <v>1.6875456091597863E-5</v>
      </c>
      <c r="V158" s="141">
        <v>4.4489838786939814E-3</v>
      </c>
      <c r="W158" s="141" t="s">
        <v>444</v>
      </c>
      <c r="X158" s="141" t="s">
        <v>444</v>
      </c>
      <c r="Y158" s="141" t="s">
        <v>444</v>
      </c>
      <c r="Z158" s="141" t="s">
        <v>444</v>
      </c>
      <c r="AA158" s="141" t="s">
        <v>444</v>
      </c>
      <c r="AB158" s="141" t="s">
        <v>444</v>
      </c>
      <c r="AC158" s="141" t="s">
        <v>444</v>
      </c>
      <c r="AD158" s="141" t="s">
        <v>444</v>
      </c>
      <c r="AE158" s="58"/>
      <c r="AF158" s="143">
        <v>153.4132371963442</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8.2778745757053436</v>
      </c>
      <c r="F159" s="141">
        <v>0.29225530568108621</v>
      </c>
      <c r="G159" s="141">
        <v>0.45335842655117531</v>
      </c>
      <c r="H159" s="141" t="s">
        <v>444</v>
      </c>
      <c r="I159" s="141">
        <v>0.12887160548325932</v>
      </c>
      <c r="J159" s="141">
        <v>0.15151512034496986</v>
      </c>
      <c r="K159" s="141">
        <v>0.15151512034496986</v>
      </c>
      <c r="L159" s="141">
        <v>4.6969687306940656E-2</v>
      </c>
      <c r="M159" s="141">
        <v>0.64138016850342972</v>
      </c>
      <c r="N159" s="141">
        <v>2.2603871151052338E-2</v>
      </c>
      <c r="O159" s="141">
        <v>1.83704389703155E-3</v>
      </c>
      <c r="P159" s="141">
        <v>4.8722819359157416E-3</v>
      </c>
      <c r="Q159" s="141">
        <v>1.6930921915809818E-2</v>
      </c>
      <c r="R159" s="141">
        <v>1.9087390690430819E-2</v>
      </c>
      <c r="S159" s="141">
        <v>0.15351452856024533</v>
      </c>
      <c r="T159" s="141">
        <v>0.66284170608733572</v>
      </c>
      <c r="U159" s="141">
        <v>1.8530151409110227E-2</v>
      </c>
      <c r="V159" s="141">
        <v>0.20127977498841879</v>
      </c>
      <c r="W159" s="141">
        <v>2.7235531876099419E-2</v>
      </c>
      <c r="X159" s="141">
        <v>3.833800232857827E-4</v>
      </c>
      <c r="Y159" s="141">
        <v>1.9967563358262771E-3</v>
      </c>
      <c r="Z159" s="141">
        <v>1.83704389703155E-3</v>
      </c>
      <c r="AA159" s="141">
        <v>2.9550309685946383E-4</v>
      </c>
      <c r="AB159" s="141">
        <v>4.5126833530030738E-3</v>
      </c>
      <c r="AC159" s="141" t="s">
        <v>444</v>
      </c>
      <c r="AD159" s="141">
        <v>1.48705612851794E-2</v>
      </c>
      <c r="AE159" s="58"/>
      <c r="AF159" s="143">
        <v>7231.1306958455161</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0.33491780305447888</v>
      </c>
      <c r="X163" s="22">
        <v>2.4114081819922482</v>
      </c>
      <c r="Y163" s="22">
        <v>1.5741136743560507</v>
      </c>
      <c r="Z163" s="22">
        <v>0.77031094702530145</v>
      </c>
      <c r="AA163" s="22">
        <v>0.904278068247093</v>
      </c>
      <c r="AB163" s="22">
        <v>5.6601108716206934</v>
      </c>
      <c r="AC163" s="22" t="s">
        <v>444</v>
      </c>
      <c r="AD163" s="22">
        <v>9.7126162885798867E-2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431B-51DA-4988-B5CC-1337186EE81F}">
  <sheetPr codeName="Sheet30"/>
  <dimension ref="A1:AL170"/>
  <sheetViews>
    <sheetView zoomScale="75" zoomScaleNormal="75" workbookViewId="0">
      <pane xSplit="4" ySplit="13" topLeftCell="E139"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2019</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5.9897232099439481</v>
      </c>
      <c r="F14" s="138">
        <v>0.2871127638768195</v>
      </c>
      <c r="G14" s="138">
        <v>2.2379107224191714</v>
      </c>
      <c r="H14" s="138" t="s">
        <v>444</v>
      </c>
      <c r="I14" s="138">
        <v>0.23984199948729149</v>
      </c>
      <c r="J14" s="138">
        <v>0.36173702315902223</v>
      </c>
      <c r="K14" s="138">
        <v>0.46887273363848569</v>
      </c>
      <c r="L14" s="138">
        <v>4.2339201968793283E-3</v>
      </c>
      <c r="M14" s="138">
        <v>6.0779745859318366</v>
      </c>
      <c r="N14" s="138">
        <v>0.44169105119627677</v>
      </c>
      <c r="O14" s="138">
        <v>5.1233778578925963E-2</v>
      </c>
      <c r="P14" s="138">
        <v>8.1686842531727435E-2</v>
      </c>
      <c r="Q14" s="138">
        <v>0.35895925390037409</v>
      </c>
      <c r="R14" s="138">
        <v>0.24087502186855814</v>
      </c>
      <c r="S14" s="138">
        <v>0.15892670814062812</v>
      </c>
      <c r="T14" s="138">
        <v>0.96621717139457153</v>
      </c>
      <c r="U14" s="138">
        <v>0.97545117953197247</v>
      </c>
      <c r="V14" s="138">
        <v>1.0980876500160266</v>
      </c>
      <c r="W14" s="138">
        <v>0.37445634493582014</v>
      </c>
      <c r="X14" s="138">
        <v>3.5044767845659229E-3</v>
      </c>
      <c r="Y14" s="138">
        <v>1.0269945747176214E-3</v>
      </c>
      <c r="Z14" s="138">
        <v>8.5181137049233219E-4</v>
      </c>
      <c r="AA14" s="138">
        <v>1.9848424841596582E-4</v>
      </c>
      <c r="AB14" s="138">
        <v>5.5817669781918419E-3</v>
      </c>
      <c r="AC14" s="138">
        <v>0.23408141565585186</v>
      </c>
      <c r="AD14" s="138">
        <v>1.0923503671232893E-2</v>
      </c>
      <c r="AE14" s="55"/>
      <c r="AF14" s="147">
        <v>3258.2941297419152</v>
      </c>
      <c r="AG14" s="147">
        <v>24177.213587197035</v>
      </c>
      <c r="AH14" s="147">
        <v>96055.913435656592</v>
      </c>
      <c r="AI14" s="147">
        <v>3094.7165076494794</v>
      </c>
      <c r="AJ14" s="147">
        <v>3710.7375655137789</v>
      </c>
      <c r="AK14" s="147" t="s">
        <v>428</v>
      </c>
      <c r="AL14" s="45" t="s">
        <v>49</v>
      </c>
    </row>
    <row r="15" spans="1:38" s="1" customFormat="1" ht="26.25" customHeight="1" thickBot="1" x14ac:dyDescent="0.3">
      <c r="A15" s="65" t="s">
        <v>53</v>
      </c>
      <c r="B15" s="65" t="s">
        <v>54</v>
      </c>
      <c r="C15" s="66" t="s">
        <v>55</v>
      </c>
      <c r="D15" s="67"/>
      <c r="E15" s="138">
        <v>0.29059000000000001</v>
      </c>
      <c r="F15" s="138">
        <v>1.3254621203710099E-2</v>
      </c>
      <c r="G15" s="138">
        <v>3.4964999999999996E-2</v>
      </c>
      <c r="H15" s="138" t="s">
        <v>444</v>
      </c>
      <c r="I15" s="138">
        <v>3.2480430297389101E-3</v>
      </c>
      <c r="J15" s="138">
        <v>3.4628443117849001E-3</v>
      </c>
      <c r="K15" s="138">
        <v>3.7501920218711952E-3</v>
      </c>
      <c r="L15" s="138">
        <v>5.6119739656417022E-4</v>
      </c>
      <c r="M15" s="138">
        <v>1.2428000000000002E-2</v>
      </c>
      <c r="N15" s="138">
        <v>5.6450870920715926E-3</v>
      </c>
      <c r="O15" s="138">
        <v>7.3050580684850073E-3</v>
      </c>
      <c r="P15" s="138">
        <v>1.5243831293848646E-3</v>
      </c>
      <c r="Q15" s="138">
        <v>1.5353803348250095E-3</v>
      </c>
      <c r="R15" s="138">
        <v>2.2067605351540967E-2</v>
      </c>
      <c r="S15" s="138">
        <v>1.1033747847735398E-2</v>
      </c>
      <c r="T15" s="138">
        <v>2.4297790189339894E-2</v>
      </c>
      <c r="U15" s="138">
        <v>5.7400964196237915E-3</v>
      </c>
      <c r="V15" s="138">
        <v>5.5929364735792041E-2</v>
      </c>
      <c r="W15" s="138">
        <v>0</v>
      </c>
      <c r="X15" s="138">
        <v>2.1945595854733834E-6</v>
      </c>
      <c r="Y15" s="138">
        <v>3.7396082622416393E-6</v>
      </c>
      <c r="Z15" s="138">
        <v>2.0699059767319952E-6</v>
      </c>
      <c r="AA15" s="138">
        <v>2.0699059767319952E-6</v>
      </c>
      <c r="AB15" s="138">
        <v>1.0073979801179013E-5</v>
      </c>
      <c r="AC15" s="138" t="s">
        <v>428</v>
      </c>
      <c r="AD15" s="138">
        <v>0</v>
      </c>
      <c r="AE15" s="55"/>
      <c r="AF15" s="147">
        <v>3369.2202509400172</v>
      </c>
      <c r="AG15" s="147" t="s">
        <v>430</v>
      </c>
      <c r="AH15" s="147">
        <v>1834.5736265228115</v>
      </c>
      <c r="AI15" s="147" t="s">
        <v>430</v>
      </c>
      <c r="AJ15" s="147" t="s">
        <v>430</v>
      </c>
      <c r="AK15" s="147" t="s">
        <v>428</v>
      </c>
      <c r="AL15" s="45" t="s">
        <v>49</v>
      </c>
    </row>
    <row r="16" spans="1:38" s="1" customFormat="1" ht="26.25" customHeight="1" thickBot="1" x14ac:dyDescent="0.3">
      <c r="A16" s="65" t="s">
        <v>53</v>
      </c>
      <c r="B16" s="65" t="s">
        <v>56</v>
      </c>
      <c r="C16" s="66" t="s">
        <v>57</v>
      </c>
      <c r="D16" s="67"/>
      <c r="E16" s="138">
        <v>0.20689891242437897</v>
      </c>
      <c r="F16" s="138">
        <v>2.5002747649436534E-3</v>
      </c>
      <c r="G16" s="138">
        <v>0.12570883676048078</v>
      </c>
      <c r="H16" s="138" t="s">
        <v>444</v>
      </c>
      <c r="I16" s="138">
        <v>3.0428031096792183E-2</v>
      </c>
      <c r="J16" s="138">
        <v>4.3544766160349996E-2</v>
      </c>
      <c r="K16" s="138">
        <v>4.5319218589605151E-2</v>
      </c>
      <c r="L16" s="138">
        <v>5.1713763475350007E-4</v>
      </c>
      <c r="M16" s="138">
        <v>0.21210107101834821</v>
      </c>
      <c r="N16" s="138">
        <v>1.5586330423992538E-2</v>
      </c>
      <c r="O16" s="138">
        <v>8.8464316890600003E-4</v>
      </c>
      <c r="P16" s="138">
        <v>1.6536895100921999E-2</v>
      </c>
      <c r="Q16" s="138">
        <v>6.0722748023700002E-3</v>
      </c>
      <c r="R16" s="138">
        <v>3.2580553404209997E-3</v>
      </c>
      <c r="S16" s="138">
        <v>1.3845361793633999E-2</v>
      </c>
      <c r="T16" s="138">
        <v>5.2269114697799995E-3</v>
      </c>
      <c r="U16" s="138">
        <v>1.5984787577849996E-3</v>
      </c>
      <c r="V16" s="138">
        <v>2.5427816409659992E-2</v>
      </c>
      <c r="W16" s="138">
        <v>1.4386437795436047E-2</v>
      </c>
      <c r="X16" s="138">
        <v>1.7709895279649997E-7</v>
      </c>
      <c r="Y16" s="138">
        <v>1.3784631201495E-7</v>
      </c>
      <c r="Z16" s="138">
        <v>1.5986373745649994E-8</v>
      </c>
      <c r="AA16" s="138">
        <v>2.4852836371781996E-8</v>
      </c>
      <c r="AB16" s="138">
        <v>3.5578447492888196E-7</v>
      </c>
      <c r="AC16" s="138">
        <v>1.9974931283999998E-9</v>
      </c>
      <c r="AD16" s="138">
        <v>1.1803368485999998E-9</v>
      </c>
      <c r="AE16" s="55"/>
      <c r="AF16" s="147">
        <v>1.5436944320999999</v>
      </c>
      <c r="AG16" s="147">
        <v>551.19957164999994</v>
      </c>
      <c r="AH16" s="147">
        <v>791.56928926075898</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2.5112758829685881E-6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1.1216371390711162</v>
      </c>
      <c r="F18" s="138">
        <v>0.5634494382768338</v>
      </c>
      <c r="G18" s="138">
        <v>5.292583881781518E-2</v>
      </c>
      <c r="H18" s="138" t="s">
        <v>444</v>
      </c>
      <c r="I18" s="138">
        <v>2.2611865283533317E-2</v>
      </c>
      <c r="J18" s="138">
        <v>2.3695835416238934E-2</v>
      </c>
      <c r="K18" s="138">
        <v>2.4996599575485681E-2</v>
      </c>
      <c r="L18" s="138">
        <v>2.7645673590641802E-3</v>
      </c>
      <c r="M18" s="138">
        <v>0.71637451942387331</v>
      </c>
      <c r="N18" s="138">
        <v>3.4692561122401143E-3</v>
      </c>
      <c r="O18" s="138">
        <v>6.5083346037238414E-5</v>
      </c>
      <c r="P18" s="138">
        <v>1.319959283422664E-2</v>
      </c>
      <c r="Q18" s="138">
        <v>2.218093681968037E-4</v>
      </c>
      <c r="R18" s="138">
        <v>2.7756155341416306E-3</v>
      </c>
      <c r="S18" s="138">
        <v>1.5610473899791432E-3</v>
      </c>
      <c r="T18" s="138">
        <v>5.6367098895107576E-2</v>
      </c>
      <c r="U18" s="138">
        <v>2.4588300814406454E-5</v>
      </c>
      <c r="V18" s="138">
        <v>1.770964206415454E-3</v>
      </c>
      <c r="W18" s="138">
        <v>3.0351163715757406E-4</v>
      </c>
      <c r="X18" s="138">
        <v>4.1190865042813621E-4</v>
      </c>
      <c r="Y18" s="138">
        <v>3.2519103981168652E-3</v>
      </c>
      <c r="Z18" s="138">
        <v>3.6854984511991141E-4</v>
      </c>
      <c r="AA18" s="138">
        <v>3.2519103981168656E-4</v>
      </c>
      <c r="AB18" s="138">
        <v>4.3575599334765994E-3</v>
      </c>
      <c r="AC18" s="138" t="s">
        <v>430</v>
      </c>
      <c r="AD18" s="138" t="s">
        <v>430</v>
      </c>
      <c r="AE18" s="55"/>
      <c r="AF18" s="147">
        <v>266.92308968358907</v>
      </c>
      <c r="AG18" s="147" t="s">
        <v>430</v>
      </c>
      <c r="AH18" s="147">
        <v>24353.414328658513</v>
      </c>
      <c r="AI18" s="147" t="s">
        <v>430</v>
      </c>
      <c r="AJ18" s="147" t="s">
        <v>430</v>
      </c>
      <c r="AK18" s="147" t="s">
        <v>428</v>
      </c>
      <c r="AL18" s="45" t="s">
        <v>49</v>
      </c>
    </row>
    <row r="19" spans="1:38" s="2" customFormat="1" ht="26.25" customHeight="1" thickBot="1" x14ac:dyDescent="0.3">
      <c r="A19" s="65" t="s">
        <v>53</v>
      </c>
      <c r="B19" s="65" t="s">
        <v>62</v>
      </c>
      <c r="C19" s="66" t="s">
        <v>63</v>
      </c>
      <c r="D19" s="67"/>
      <c r="E19" s="138">
        <v>0.50926151696053901</v>
      </c>
      <c r="F19" s="138">
        <v>0.14466176214938462</v>
      </c>
      <c r="G19" s="138">
        <v>0.40568411243631625</v>
      </c>
      <c r="H19" s="138">
        <v>3.3852593520920157E-6</v>
      </c>
      <c r="I19" s="138">
        <v>1.63026574536888E-2</v>
      </c>
      <c r="J19" s="138">
        <v>1.9723836411465495E-2</v>
      </c>
      <c r="K19" s="138">
        <v>2.3838842728961789E-2</v>
      </c>
      <c r="L19" s="138">
        <v>3.2998878682016135E-3</v>
      </c>
      <c r="M19" s="138">
        <v>0.20163626619282815</v>
      </c>
      <c r="N19" s="138">
        <v>1.1062375889517645E-2</v>
      </c>
      <c r="O19" s="138">
        <v>2.4679707041971145E-4</v>
      </c>
      <c r="P19" s="138">
        <v>3.286121428841533E-3</v>
      </c>
      <c r="Q19" s="138">
        <v>1.2786879251574412E-3</v>
      </c>
      <c r="R19" s="138">
        <v>8.8788657489412143E-3</v>
      </c>
      <c r="S19" s="138">
        <v>4.946722890152272E-3</v>
      </c>
      <c r="T19" s="138">
        <v>0.17754429332684091</v>
      </c>
      <c r="U19" s="138">
        <v>4.1511792396879314E-4</v>
      </c>
      <c r="V19" s="138">
        <v>1.125266659492296E-2</v>
      </c>
      <c r="W19" s="138">
        <v>9.5556042663101073E-4</v>
      </c>
      <c r="X19" s="138">
        <v>1.2968320075706574E-3</v>
      </c>
      <c r="Y19" s="138">
        <v>1.02381474281894E-2</v>
      </c>
      <c r="Z19" s="138">
        <v>1.1603233751947988E-3</v>
      </c>
      <c r="AA19" s="138">
        <v>1.0238147428189401E-3</v>
      </c>
      <c r="AB19" s="138">
        <v>1.3719117553773795E-2</v>
      </c>
      <c r="AC19" s="138" t="s">
        <v>430</v>
      </c>
      <c r="AD19" s="138" t="s">
        <v>430</v>
      </c>
      <c r="AE19" s="55"/>
      <c r="AF19" s="147">
        <v>809.17842612696609</v>
      </c>
      <c r="AG19" s="147" t="s">
        <v>430</v>
      </c>
      <c r="AH19" s="147">
        <v>5829.4523745596616</v>
      </c>
      <c r="AI19" s="147">
        <v>2.8210494600766798</v>
      </c>
      <c r="AJ19" s="147" t="s">
        <v>430</v>
      </c>
      <c r="AK19" s="147" t="s">
        <v>428</v>
      </c>
      <c r="AL19" s="45" t="s">
        <v>49</v>
      </c>
    </row>
    <row r="20" spans="1:38" s="2" customFormat="1" ht="26.25" customHeight="1" thickBot="1" x14ac:dyDescent="0.3">
      <c r="A20" s="65" t="s">
        <v>53</v>
      </c>
      <c r="B20" s="65" t="s">
        <v>64</v>
      </c>
      <c r="C20" s="66" t="s">
        <v>65</v>
      </c>
      <c r="D20" s="67"/>
      <c r="E20" s="138">
        <v>2.3442339059653872E-2</v>
      </c>
      <c r="F20" s="138">
        <v>7.0195803542167446E-3</v>
      </c>
      <c r="G20" s="138">
        <v>3.6350524543202016E-4</v>
      </c>
      <c r="H20" s="138" t="s">
        <v>444</v>
      </c>
      <c r="I20" s="138">
        <v>4.4239556641256789E-4</v>
      </c>
      <c r="J20" s="138">
        <v>5.0561624641256794E-4</v>
      </c>
      <c r="K20" s="138">
        <v>5.8148106241256796E-4</v>
      </c>
      <c r="L20" s="138">
        <v>1.2618250953650275E-4</v>
      </c>
      <c r="M20" s="138">
        <v>9.197114606621112E-3</v>
      </c>
      <c r="N20" s="138">
        <v>2.0560289464940801E-4</v>
      </c>
      <c r="O20" s="138">
        <v>4.0629723258606551E-6</v>
      </c>
      <c r="P20" s="138">
        <v>1.6310332911639313E-4</v>
      </c>
      <c r="Q20" s="138">
        <v>4.2614305540072805E-5</v>
      </c>
      <c r="R20" s="138">
        <v>1.657410628402095E-4</v>
      </c>
      <c r="S20" s="138">
        <v>9.1817003608041917E-5</v>
      </c>
      <c r="T20" s="138">
        <v>3.2913714820402098E-3</v>
      </c>
      <c r="U20" s="138">
        <v>1.8647111933242222E-5</v>
      </c>
      <c r="V20" s="138">
        <v>3.1993532564253147E-4</v>
      </c>
      <c r="W20" s="138">
        <v>1.77017904E-5</v>
      </c>
      <c r="X20" s="138">
        <v>2.40238584E-5</v>
      </c>
      <c r="Y20" s="138">
        <v>1.8966204000000003E-4</v>
      </c>
      <c r="Z20" s="138">
        <v>2.1495031200000005E-5</v>
      </c>
      <c r="AA20" s="138">
        <v>1.8966204000000006E-5</v>
      </c>
      <c r="AB20" s="138">
        <v>2.5414713360000002E-4</v>
      </c>
      <c r="AC20" s="138" t="s">
        <v>430</v>
      </c>
      <c r="AD20" s="138" t="s">
        <v>430</v>
      </c>
      <c r="AE20" s="55"/>
      <c r="AF20" s="147">
        <v>27.89537216803166</v>
      </c>
      <c r="AG20" s="147" t="s">
        <v>430</v>
      </c>
      <c r="AH20" s="147">
        <v>284.45045923269635</v>
      </c>
      <c r="AI20" s="147" t="s">
        <v>430</v>
      </c>
      <c r="AJ20" s="147" t="s">
        <v>430</v>
      </c>
      <c r="AK20" s="147" t="s">
        <v>428</v>
      </c>
      <c r="AL20" s="45" t="s">
        <v>49</v>
      </c>
    </row>
    <row r="21" spans="1:38" s="2" customFormat="1" ht="26.25" customHeight="1" thickBot="1" x14ac:dyDescent="0.3">
      <c r="A21" s="65" t="s">
        <v>53</v>
      </c>
      <c r="B21" s="65" t="s">
        <v>66</v>
      </c>
      <c r="C21" s="66" t="s">
        <v>67</v>
      </c>
      <c r="D21" s="67"/>
      <c r="E21" s="138">
        <v>1.4837796335221158</v>
      </c>
      <c r="F21" s="138">
        <v>0.77539974362861785</v>
      </c>
      <c r="G21" s="138">
        <v>0.24467491376854145</v>
      </c>
      <c r="H21" s="138">
        <v>1.5084012860404725E-3</v>
      </c>
      <c r="I21" s="138">
        <v>0.21026021773222237</v>
      </c>
      <c r="J21" s="138">
        <v>0.22051157700876828</v>
      </c>
      <c r="K21" s="138">
        <v>0.23708701178440475</v>
      </c>
      <c r="L21" s="138">
        <v>6.2821816620089663E-2</v>
      </c>
      <c r="M21" s="138">
        <v>1.254195311094378</v>
      </c>
      <c r="N21" s="138">
        <v>5.4860460759053473E-2</v>
      </c>
      <c r="O21" s="138">
        <v>1.6744913767052502E-2</v>
      </c>
      <c r="P21" s="138">
        <v>9.8806104777997891E-3</v>
      </c>
      <c r="Q21" s="138">
        <v>3.2102871115451126E-3</v>
      </c>
      <c r="R21" s="138">
        <v>4.5718536306839926E-2</v>
      </c>
      <c r="S21" s="138">
        <v>1.6917279186769267E-2</v>
      </c>
      <c r="T21" s="138">
        <v>0.33971031747896013</v>
      </c>
      <c r="U21" s="138">
        <v>1.729831360546283E-3</v>
      </c>
      <c r="V21" s="138">
        <v>0.66618343398703472</v>
      </c>
      <c r="W21" s="138">
        <v>2.4008824638041659E-2</v>
      </c>
      <c r="X21" s="138">
        <v>4.6819677974327184E-3</v>
      </c>
      <c r="Y21" s="138">
        <v>2.2992160174868194E-2</v>
      </c>
      <c r="Z21" s="138">
        <v>3.3130373079330718E-3</v>
      </c>
      <c r="AA21" s="138">
        <v>2.2770216925459825E-3</v>
      </c>
      <c r="AB21" s="138">
        <v>3.3264186972779969E-2</v>
      </c>
      <c r="AC21" s="138">
        <v>1.1097162470418565E-3</v>
      </c>
      <c r="AD21" s="138">
        <v>1.3316594964502276E-5</v>
      </c>
      <c r="AE21" s="55"/>
      <c r="AF21" s="147">
        <v>2801.8807636170268</v>
      </c>
      <c r="AG21" s="147" t="s">
        <v>430</v>
      </c>
      <c r="AH21" s="147">
        <v>15248.047405002802</v>
      </c>
      <c r="AI21" s="147">
        <v>1257.0010717003938</v>
      </c>
      <c r="AJ21" s="147" t="s">
        <v>430</v>
      </c>
      <c r="AK21" s="147" t="s">
        <v>428</v>
      </c>
      <c r="AL21" s="45" t="s">
        <v>49</v>
      </c>
    </row>
    <row r="22" spans="1:38" s="2" customFormat="1" ht="26.25" customHeight="1" thickBot="1" x14ac:dyDescent="0.3">
      <c r="A22" s="65" t="s">
        <v>53</v>
      </c>
      <c r="B22" s="69" t="s">
        <v>68</v>
      </c>
      <c r="C22" s="66" t="s">
        <v>69</v>
      </c>
      <c r="D22" s="67"/>
      <c r="E22" s="138">
        <v>3.9399563721622495</v>
      </c>
      <c r="F22" s="138">
        <v>0.91671342633727471</v>
      </c>
      <c r="G22" s="138">
        <v>0.99323521244142965</v>
      </c>
      <c r="H22" s="138">
        <v>2.0877852948126404E-3</v>
      </c>
      <c r="I22" s="138">
        <v>0.70966518887030217</v>
      </c>
      <c r="J22" s="138">
        <v>0.77712784512168742</v>
      </c>
      <c r="K22" s="138">
        <v>0.85140559892732859</v>
      </c>
      <c r="L22" s="138">
        <v>0.15106365407836211</v>
      </c>
      <c r="M22" s="138">
        <v>4.3812430632782071</v>
      </c>
      <c r="N22" s="138">
        <v>9.9274652512004152E-2</v>
      </c>
      <c r="O22" s="138">
        <v>1.2556280603211753E-2</v>
      </c>
      <c r="P22" s="138">
        <v>7.6400579851204201E-2</v>
      </c>
      <c r="Q22" s="138">
        <v>9.5090092492864556E-2</v>
      </c>
      <c r="R22" s="138">
        <v>0.16639930503050973</v>
      </c>
      <c r="S22" s="138">
        <v>0.24203842169280793</v>
      </c>
      <c r="T22" s="138">
        <v>0.55288004344938835</v>
      </c>
      <c r="U22" s="138">
        <v>8.8613157534415107E-2</v>
      </c>
      <c r="V22" s="138">
        <v>1.5671904297231738</v>
      </c>
      <c r="W22" s="138">
        <v>0.14147337418005732</v>
      </c>
      <c r="X22" s="138">
        <v>2.2628200196172392E-2</v>
      </c>
      <c r="Y22" s="138">
        <v>4.8182361675808569E-2</v>
      </c>
      <c r="Z22" s="138">
        <v>1.2967516313811782E-2</v>
      </c>
      <c r="AA22" s="138">
        <v>1.0314328841651668E-2</v>
      </c>
      <c r="AB22" s="138">
        <v>9.4092407027444397E-2</v>
      </c>
      <c r="AC22" s="138">
        <v>1.6195110247312371E-2</v>
      </c>
      <c r="AD22" s="138">
        <v>0.43003070009747613</v>
      </c>
      <c r="AE22" s="55"/>
      <c r="AF22" s="147">
        <v>6579.8113586952668</v>
      </c>
      <c r="AG22" s="147">
        <v>3313.9014117518705</v>
      </c>
      <c r="AH22" s="147">
        <v>1454.0871662123225</v>
      </c>
      <c r="AI22" s="147">
        <v>48.558821842767273</v>
      </c>
      <c r="AJ22" s="147">
        <v>2372.3125702563984</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0.14397007511089743</v>
      </c>
      <c r="X23" s="138">
        <v>1.9084396851888789E-2</v>
      </c>
      <c r="Y23" s="138">
        <v>6.2387976165270129E-2</v>
      </c>
      <c r="Z23" s="138">
        <v>1.1539665474580352E-2</v>
      </c>
      <c r="AA23" s="138">
        <v>6.098556146573569E-3</v>
      </c>
      <c r="AB23" s="138">
        <v>9.9110594638312829E-2</v>
      </c>
      <c r="AC23" s="138">
        <v>7.0120734976721819E-3</v>
      </c>
      <c r="AD23" s="138">
        <v>1.0820040681660077E-4</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1.1244261119913097</v>
      </c>
      <c r="F24" s="138">
        <v>0.61843830677523071</v>
      </c>
      <c r="G24" s="138">
        <v>0.19568390546070488</v>
      </c>
      <c r="H24" s="138">
        <v>0.12883352896055278</v>
      </c>
      <c r="I24" s="138">
        <v>0.37183633428536345</v>
      </c>
      <c r="J24" s="138">
        <v>0.39279652892409228</v>
      </c>
      <c r="K24" s="138">
        <v>0.42546617530835956</v>
      </c>
      <c r="L24" s="138">
        <v>9.8832179757489216E-2</v>
      </c>
      <c r="M24" s="138">
        <v>2.1005740563811801</v>
      </c>
      <c r="N24" s="138">
        <v>0.17332552189436967</v>
      </c>
      <c r="O24" s="138">
        <v>6.371000486474368E-2</v>
      </c>
      <c r="P24" s="138">
        <v>6.0246100541169797E-3</v>
      </c>
      <c r="Q24" s="138">
        <v>4.1472184756290659E-3</v>
      </c>
      <c r="R24" s="138">
        <v>0.14545861351737863</v>
      </c>
      <c r="S24" s="138">
        <v>4.8223871059291983E-2</v>
      </c>
      <c r="T24" s="138">
        <v>0.70220646952396315</v>
      </c>
      <c r="U24" s="138">
        <v>3.0132181381020235E-3</v>
      </c>
      <c r="V24" s="138">
        <v>2.5029535612016742</v>
      </c>
      <c r="W24" s="138" t="s">
        <v>429</v>
      </c>
      <c r="X24" s="138" t="s">
        <v>429</v>
      </c>
      <c r="Y24" s="138" t="s">
        <v>429</v>
      </c>
      <c r="Z24" s="138" t="s">
        <v>429</v>
      </c>
      <c r="AA24" s="138" t="s">
        <v>429</v>
      </c>
      <c r="AB24" s="138" t="s">
        <v>429</v>
      </c>
      <c r="AC24" s="138" t="s">
        <v>428</v>
      </c>
      <c r="AD24" s="138" t="s">
        <v>428</v>
      </c>
      <c r="AE24" s="55"/>
      <c r="AF24" s="147">
        <v>3470.4785998645552</v>
      </c>
      <c r="AG24" s="147" t="s">
        <v>430</v>
      </c>
      <c r="AH24" s="147">
        <v>4838.1569001626476</v>
      </c>
      <c r="AI24" s="147">
        <v>4838.9182487536646</v>
      </c>
      <c r="AJ24" s="147" t="s">
        <v>430</v>
      </c>
      <c r="AK24" s="147" t="s">
        <v>428</v>
      </c>
      <c r="AL24" s="45" t="s">
        <v>49</v>
      </c>
    </row>
    <row r="25" spans="1:38" s="2" customFormat="1" ht="26.25" customHeight="1" thickBot="1" x14ac:dyDescent="0.3">
      <c r="A25" s="65" t="s">
        <v>73</v>
      </c>
      <c r="B25" s="69" t="s">
        <v>74</v>
      </c>
      <c r="C25" s="71" t="s">
        <v>75</v>
      </c>
      <c r="D25" s="67"/>
      <c r="E25" s="138">
        <v>1.489709748558</v>
      </c>
      <c r="F25" s="138">
        <v>0.16824720292504999</v>
      </c>
      <c r="G25" s="138">
        <v>9.8750764554000017E-2</v>
      </c>
      <c r="H25" s="138" t="s">
        <v>444</v>
      </c>
      <c r="I25" s="138">
        <v>1.1799130957000002E-2</v>
      </c>
      <c r="J25" s="138">
        <v>1.1799130957000002E-2</v>
      </c>
      <c r="K25" s="138">
        <v>1.1799130957000002E-2</v>
      </c>
      <c r="L25" s="138">
        <v>5.6635828593600002E-3</v>
      </c>
      <c r="M25" s="138">
        <v>1.4194959672930001</v>
      </c>
      <c r="N25" s="138">
        <v>4.1474911252101834E-4</v>
      </c>
      <c r="O25" s="138">
        <v>3.1106183439076371E-5</v>
      </c>
      <c r="P25" s="138">
        <v>6.2212366878152748E-4</v>
      </c>
      <c r="Q25" s="138">
        <v>1.5553091719538187E-4</v>
      </c>
      <c r="R25" s="138">
        <v>1.036872781302546E-3</v>
      </c>
      <c r="S25" s="138">
        <v>1.1405600594328004E-3</v>
      </c>
      <c r="T25" s="138">
        <v>4.1474911252101835E-5</v>
      </c>
      <c r="U25" s="138">
        <v>5.7028002971640018E-4</v>
      </c>
      <c r="V25" s="138">
        <v>0.15034655328886914</v>
      </c>
      <c r="W25" s="138" t="s">
        <v>444</v>
      </c>
      <c r="X25" s="138" t="s">
        <v>444</v>
      </c>
      <c r="Y25" s="138" t="s">
        <v>444</v>
      </c>
      <c r="Z25" s="138" t="s">
        <v>444</v>
      </c>
      <c r="AA25" s="138" t="s">
        <v>444</v>
      </c>
      <c r="AB25" s="138" t="s">
        <v>444</v>
      </c>
      <c r="AC25" s="138" t="s">
        <v>428</v>
      </c>
      <c r="AD25" s="138" t="s">
        <v>428</v>
      </c>
      <c r="AE25" s="55"/>
      <c r="AF25" s="147">
        <v>5184.363906512729</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2.7626540435999998E-2</v>
      </c>
      <c r="F26" s="138">
        <v>2.3387012352000004E-3</v>
      </c>
      <c r="G26" s="138">
        <v>1.645636444E-3</v>
      </c>
      <c r="H26" s="138" t="s">
        <v>444</v>
      </c>
      <c r="I26" s="138">
        <v>1.30105519E-4</v>
      </c>
      <c r="J26" s="138">
        <v>1.30105519E-4</v>
      </c>
      <c r="K26" s="138">
        <v>1.30105519E-4</v>
      </c>
      <c r="L26" s="138">
        <v>6.2450649119999993E-5</v>
      </c>
      <c r="M26" s="138">
        <v>2.0614818957E-2</v>
      </c>
      <c r="N26" s="138">
        <v>0.52160801320924044</v>
      </c>
      <c r="O26" s="138">
        <v>1.9250129292794112E-6</v>
      </c>
      <c r="P26" s="138">
        <v>1.6497517844847486E-5</v>
      </c>
      <c r="Q26" s="138">
        <v>2.8063239056563158E-6</v>
      </c>
      <c r="R26" s="138">
        <v>2.1731566778449517E-5</v>
      </c>
      <c r="S26" s="138">
        <v>2.2196523456294466E-5</v>
      </c>
      <c r="T26" s="138">
        <v>2.3089308192861287E-6</v>
      </c>
      <c r="U26" s="138">
        <v>9.657187654073159E-6</v>
      </c>
      <c r="V26" s="138">
        <v>2.5321182939862909E-3</v>
      </c>
      <c r="W26" s="138" t="s">
        <v>444</v>
      </c>
      <c r="X26" s="138" t="s">
        <v>444</v>
      </c>
      <c r="Y26" s="138" t="s">
        <v>444</v>
      </c>
      <c r="Z26" s="138" t="s">
        <v>444</v>
      </c>
      <c r="AA26" s="138" t="s">
        <v>444</v>
      </c>
      <c r="AB26" s="138" t="s">
        <v>444</v>
      </c>
      <c r="AC26" s="138" t="s">
        <v>428</v>
      </c>
      <c r="AD26" s="138" t="s">
        <v>428</v>
      </c>
      <c r="AE26" s="55"/>
      <c r="AF26" s="147">
        <v>86.514500558914236</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12.761820604659466</v>
      </c>
      <c r="F27" s="138">
        <v>2.4963402454230326</v>
      </c>
      <c r="G27" s="138">
        <v>2.1114053443777311E-2</v>
      </c>
      <c r="H27" s="138">
        <v>0.47222194753490099</v>
      </c>
      <c r="I27" s="138">
        <v>0.17821664144562843</v>
      </c>
      <c r="J27" s="138">
        <v>0.17821664144562877</v>
      </c>
      <c r="K27" s="138">
        <v>0.17821664144562899</v>
      </c>
      <c r="L27" s="138">
        <v>0.14296632819308186</v>
      </c>
      <c r="M27" s="138">
        <v>19.822395196850881</v>
      </c>
      <c r="N27" s="138">
        <v>2.3202323333288968E-3</v>
      </c>
      <c r="O27" s="138">
        <v>2.2317180440843004E-4</v>
      </c>
      <c r="P27" s="138">
        <v>1.4132064313455336E-2</v>
      </c>
      <c r="Q27" s="138">
        <v>3.7015043318615445E-4</v>
      </c>
      <c r="R27" s="138">
        <v>1.6833697099727554E-2</v>
      </c>
      <c r="S27" s="138">
        <v>1.1498234562141826E-2</v>
      </c>
      <c r="T27" s="138">
        <v>2.0355848520943118E-3</v>
      </c>
      <c r="U27" s="138">
        <v>2.9395725755544818E-4</v>
      </c>
      <c r="V27" s="138">
        <v>5.0626511091059485E-2</v>
      </c>
      <c r="W27" s="138">
        <v>0.39826069999999997</v>
      </c>
      <c r="X27" s="138">
        <v>4.8938381546700001E-2</v>
      </c>
      <c r="Y27" s="138">
        <v>5.5942884363200003E-2</v>
      </c>
      <c r="Z27" s="138">
        <v>4.2351484888900004E-2</v>
      </c>
      <c r="AA27" s="138">
        <v>4.8675376491199997E-2</v>
      </c>
      <c r="AB27" s="138">
        <v>0.19590812728999998</v>
      </c>
      <c r="AC27" s="138">
        <v>3.9826089999999998E-4</v>
      </c>
      <c r="AD27" s="138">
        <v>7.9698700000000003E-5</v>
      </c>
      <c r="AE27" s="55"/>
      <c r="AF27" s="147">
        <v>94395.192310367085</v>
      </c>
      <c r="AG27" s="147" t="s">
        <v>428</v>
      </c>
      <c r="AH27" s="147" t="s">
        <v>430</v>
      </c>
      <c r="AI27" s="147">
        <v>4010.5281786741716</v>
      </c>
      <c r="AJ27" s="147" t="s">
        <v>430</v>
      </c>
      <c r="AK27" s="147" t="s">
        <v>428</v>
      </c>
      <c r="AL27" s="45" t="s">
        <v>49</v>
      </c>
    </row>
    <row r="28" spans="1:38" s="2" customFormat="1" ht="26.25" customHeight="1" thickBot="1" x14ac:dyDescent="0.3">
      <c r="A28" s="65" t="s">
        <v>78</v>
      </c>
      <c r="B28" s="65" t="s">
        <v>81</v>
      </c>
      <c r="C28" s="66" t="s">
        <v>82</v>
      </c>
      <c r="D28" s="67"/>
      <c r="E28" s="138">
        <v>8.1489434308153061</v>
      </c>
      <c r="F28" s="138">
        <v>0.15921739238832086</v>
      </c>
      <c r="G28" s="138">
        <v>6.9828808129099055E-3</v>
      </c>
      <c r="H28" s="138">
        <v>3.6130091050786829E-2</v>
      </c>
      <c r="I28" s="138">
        <v>0.13185295932613394</v>
      </c>
      <c r="J28" s="138">
        <v>0.13185295932613394</v>
      </c>
      <c r="K28" s="138">
        <v>0.13185295932613394</v>
      </c>
      <c r="L28" s="138">
        <v>0.11142209251594468</v>
      </c>
      <c r="M28" s="138">
        <v>0.93146015715810404</v>
      </c>
      <c r="N28" s="138">
        <v>2.9038107669130433E-4</v>
      </c>
      <c r="O28" s="138">
        <v>3.0807313965317481E-5</v>
      </c>
      <c r="P28" s="138">
        <v>3.2535214582675451E-3</v>
      </c>
      <c r="Q28" s="138">
        <v>6.1518197354186083E-5</v>
      </c>
      <c r="R28" s="138">
        <v>5.2105321044276388E-3</v>
      </c>
      <c r="S28" s="138">
        <v>3.4943869965560516E-3</v>
      </c>
      <c r="T28" s="138">
        <v>1.2467571450800282E-4</v>
      </c>
      <c r="U28" s="138">
        <v>6.1421766777737232E-5</v>
      </c>
      <c r="V28" s="138">
        <v>1.1053025102699239E-2</v>
      </c>
      <c r="W28" s="138">
        <v>0.17110019999999998</v>
      </c>
      <c r="X28" s="138">
        <v>1.50588783689E-2</v>
      </c>
      <c r="Y28" s="138">
        <v>1.68976272088E-2</v>
      </c>
      <c r="Z28" s="138">
        <v>1.3233574863299999E-2</v>
      </c>
      <c r="AA28" s="138">
        <v>1.4057724431900001E-2</v>
      </c>
      <c r="AB28" s="138">
        <v>5.9247804872900003E-2</v>
      </c>
      <c r="AC28" s="138">
        <v>1.7110030000000001E-4</v>
      </c>
      <c r="AD28" s="138">
        <v>3.4233799999999997E-5</v>
      </c>
      <c r="AE28" s="55"/>
      <c r="AF28" s="147">
        <v>26333.236607817373</v>
      </c>
      <c r="AG28" s="147" t="s">
        <v>428</v>
      </c>
      <c r="AH28" s="147" t="s">
        <v>430</v>
      </c>
      <c r="AI28" s="147">
        <v>1264.4866458542222</v>
      </c>
      <c r="AJ28" s="147" t="s">
        <v>430</v>
      </c>
      <c r="AK28" s="147" t="s">
        <v>428</v>
      </c>
      <c r="AL28" s="45" t="s">
        <v>49</v>
      </c>
    </row>
    <row r="29" spans="1:38" s="2" customFormat="1" ht="26.25" customHeight="1" thickBot="1" x14ac:dyDescent="0.3">
      <c r="A29" s="65" t="s">
        <v>78</v>
      </c>
      <c r="B29" s="65" t="s">
        <v>83</v>
      </c>
      <c r="C29" s="66" t="s">
        <v>84</v>
      </c>
      <c r="D29" s="67"/>
      <c r="E29" s="138">
        <v>13.658058339755753</v>
      </c>
      <c r="F29" s="138">
        <v>0.37849713228077109</v>
      </c>
      <c r="G29" s="138">
        <v>1.2389888483723467E-2</v>
      </c>
      <c r="H29" s="138">
        <v>3.353474892447552E-2</v>
      </c>
      <c r="I29" s="138">
        <v>0.19142658058480461</v>
      </c>
      <c r="J29" s="138">
        <v>0.19142658058480472</v>
      </c>
      <c r="K29" s="138">
        <v>0.19142658058480455</v>
      </c>
      <c r="L29" s="138">
        <v>0.13143537958203988</v>
      </c>
      <c r="M29" s="138">
        <v>3.5286978038034555</v>
      </c>
      <c r="N29" s="138">
        <v>5.1236093260215989E-4</v>
      </c>
      <c r="O29" s="138">
        <v>5.4403487297899617E-5</v>
      </c>
      <c r="P29" s="138">
        <v>5.7642561772128101E-3</v>
      </c>
      <c r="Q29" s="138">
        <v>1.0878686678488285E-4</v>
      </c>
      <c r="R29" s="138">
        <v>9.2430229770190907E-3</v>
      </c>
      <c r="S29" s="138">
        <v>6.1983178225628573E-3</v>
      </c>
      <c r="T29" s="138">
        <v>2.1791556635534441E-4</v>
      </c>
      <c r="U29" s="138">
        <v>1.0876675897396645E-4</v>
      </c>
      <c r="V29" s="138">
        <v>1.9577413380986466E-2</v>
      </c>
      <c r="W29" s="138">
        <v>0.14692630000000001</v>
      </c>
      <c r="X29" s="138">
        <v>4.4048286811999996E-3</v>
      </c>
      <c r="Y29" s="138">
        <v>2.6673684794000001E-2</v>
      </c>
      <c r="Z29" s="138">
        <v>2.9806007411700003E-2</v>
      </c>
      <c r="AA29" s="138">
        <v>6.8519557267000004E-3</v>
      </c>
      <c r="AB29" s="138">
        <v>6.7736476613600008E-2</v>
      </c>
      <c r="AC29" s="138">
        <v>1.2516339999999999E-4</v>
      </c>
      <c r="AD29" s="138">
        <v>2.5052400000000001E-5</v>
      </c>
      <c r="AE29" s="55"/>
      <c r="AF29" s="147">
        <v>46770.585503877475</v>
      </c>
      <c r="AG29" s="147" t="s">
        <v>428</v>
      </c>
      <c r="AH29" s="147" t="s">
        <v>430</v>
      </c>
      <c r="AI29" s="147">
        <v>2246.8943424264535</v>
      </c>
      <c r="AJ29" s="147" t="s">
        <v>430</v>
      </c>
      <c r="AK29" s="147" t="s">
        <v>428</v>
      </c>
      <c r="AL29" s="45" t="s">
        <v>49</v>
      </c>
    </row>
    <row r="30" spans="1:38" s="2" customFormat="1" ht="26.25" customHeight="1" thickBot="1" x14ac:dyDescent="0.3">
      <c r="A30" s="65" t="s">
        <v>78</v>
      </c>
      <c r="B30" s="65" t="s">
        <v>85</v>
      </c>
      <c r="C30" s="66" t="s">
        <v>86</v>
      </c>
      <c r="D30" s="67"/>
      <c r="E30" s="138">
        <v>2.0443519812003545E-2</v>
      </c>
      <c r="F30" s="138">
        <v>0.16118723162110252</v>
      </c>
      <c r="G30" s="138">
        <v>3.2794543502557384E-5</v>
      </c>
      <c r="H30" s="138">
        <v>2.7836908957561043E-4</v>
      </c>
      <c r="I30" s="138">
        <v>3.259859071653833E-3</v>
      </c>
      <c r="J30" s="138">
        <v>3.2598590716538334E-3</v>
      </c>
      <c r="K30" s="138">
        <v>3.2598590716538321E-3</v>
      </c>
      <c r="L30" s="138">
        <v>4.7219197693866728E-4</v>
      </c>
      <c r="M30" s="138">
        <v>0.72101567154008617</v>
      </c>
      <c r="N30" s="138">
        <v>1.1321397226728902E-5</v>
      </c>
      <c r="O30" s="138">
        <v>6.1217296318693371E-5</v>
      </c>
      <c r="P30" s="138">
        <v>4.3625088214777832E-5</v>
      </c>
      <c r="Q30" s="138">
        <v>1.504313386716477E-6</v>
      </c>
      <c r="R30" s="138">
        <v>2.8512498418441044E-4</v>
      </c>
      <c r="S30" s="138">
        <v>1.0295989991597494E-2</v>
      </c>
      <c r="T30" s="138">
        <v>4.3263786688621655E-4</v>
      </c>
      <c r="U30" s="138">
        <v>6.0953197982169027E-5</v>
      </c>
      <c r="V30" s="138">
        <v>6.1103280277016595E-3</v>
      </c>
      <c r="W30" s="138">
        <v>2.4096E-3</v>
      </c>
      <c r="X30" s="138">
        <v>4.4845018399999997E-5</v>
      </c>
      <c r="Y30" s="138">
        <v>5.5682497700000001E-5</v>
      </c>
      <c r="Z30" s="138">
        <v>3.5051675400000007E-5</v>
      </c>
      <c r="AA30" s="138">
        <v>6.1502436999999997E-5</v>
      </c>
      <c r="AB30" s="138">
        <v>1.970816285E-4</v>
      </c>
      <c r="AC30" s="138">
        <v>2.4090000000000001E-6</v>
      </c>
      <c r="AD30" s="138">
        <v>8.6939999999999999E-7</v>
      </c>
      <c r="AE30" s="55"/>
      <c r="AF30" s="147">
        <v>220.76965186577488</v>
      </c>
      <c r="AG30" s="147" t="s">
        <v>428</v>
      </c>
      <c r="AH30" s="147" t="s">
        <v>430</v>
      </c>
      <c r="AI30" s="147">
        <v>7.1700971460163503</v>
      </c>
      <c r="AJ30" s="147" t="s">
        <v>430</v>
      </c>
      <c r="AK30" s="147" t="s">
        <v>428</v>
      </c>
      <c r="AL30" s="45" t="s">
        <v>49</v>
      </c>
    </row>
    <row r="31" spans="1:38" s="2" customFormat="1" ht="26.25" customHeight="1" thickBot="1" x14ac:dyDescent="0.3">
      <c r="A31" s="65" t="s">
        <v>78</v>
      </c>
      <c r="B31" s="65" t="s">
        <v>87</v>
      </c>
      <c r="C31" s="66" t="s">
        <v>88</v>
      </c>
      <c r="D31" s="67"/>
      <c r="E31" s="138" t="s">
        <v>428</v>
      </c>
      <c r="F31" s="138">
        <v>1.4746275703717993</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0.6732400094779607</v>
      </c>
      <c r="J32" s="138">
        <v>1.295095850265112</v>
      </c>
      <c r="K32" s="138">
        <v>1.6592572021935719</v>
      </c>
      <c r="L32" s="138">
        <v>0.15383524661028986</v>
      </c>
      <c r="M32" s="138" t="s">
        <v>428</v>
      </c>
      <c r="N32" s="138">
        <v>4.9396525693837505</v>
      </c>
      <c r="O32" s="138">
        <v>2.1750837961880168E-2</v>
      </c>
      <c r="P32" s="138">
        <v>0</v>
      </c>
      <c r="Q32" s="138">
        <v>5.6517796826360052E-2</v>
      </c>
      <c r="R32" s="138">
        <v>1.8424150188124202</v>
      </c>
      <c r="S32" s="138">
        <v>40.441464441609504</v>
      </c>
      <c r="T32" s="138">
        <v>0.28380596995279478</v>
      </c>
      <c r="U32" s="138">
        <v>3.3185144043871434E-2</v>
      </c>
      <c r="V32" s="138">
        <v>13.313945880461265</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55627.766484496038</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0.31352332648750858</v>
      </c>
      <c r="J33" s="138">
        <v>0.58059875275464556</v>
      </c>
      <c r="K33" s="138">
        <v>1.1611975055092911</v>
      </c>
      <c r="L33" s="138">
        <v>1.2308693558398484E-2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55627.766484496038</v>
      </c>
      <c r="AL33" s="45" t="s">
        <v>413</v>
      </c>
    </row>
    <row r="34" spans="1:38" s="2" customFormat="1" ht="26.25" customHeight="1" thickBot="1" x14ac:dyDescent="0.3">
      <c r="A34" s="65" t="s">
        <v>70</v>
      </c>
      <c r="B34" s="65" t="s">
        <v>93</v>
      </c>
      <c r="C34" s="66" t="s">
        <v>94</v>
      </c>
      <c r="D34" s="67"/>
      <c r="E34" s="138">
        <v>2.0166770306001687</v>
      </c>
      <c r="F34" s="138">
        <v>0.17896084336432802</v>
      </c>
      <c r="G34" s="138">
        <v>4.464220091535434E-4</v>
      </c>
      <c r="H34" s="138">
        <v>2.6940342011834325E-4</v>
      </c>
      <c r="I34" s="138">
        <v>5.2726097937447175E-2</v>
      </c>
      <c r="J34" s="138">
        <v>5.5420132138630597E-2</v>
      </c>
      <c r="K34" s="138">
        <v>5.8499028368554522E-2</v>
      </c>
      <c r="L34" s="138">
        <v>3.8024368439560439E-2</v>
      </c>
      <c r="M34" s="138">
        <v>0.41180237075232451</v>
      </c>
      <c r="N34" s="138" t="s">
        <v>444</v>
      </c>
      <c r="O34" s="138">
        <v>3.8486202874049032E-4</v>
      </c>
      <c r="P34" s="138" t="s">
        <v>444</v>
      </c>
      <c r="Q34" s="138" t="s">
        <v>444</v>
      </c>
      <c r="R34" s="138">
        <v>1.9243101437024515E-3</v>
      </c>
      <c r="S34" s="138">
        <v>6.5426544885883342E-2</v>
      </c>
      <c r="T34" s="138">
        <v>2.694034201183432E-3</v>
      </c>
      <c r="U34" s="138">
        <v>3.8486202874049032E-4</v>
      </c>
      <c r="V34" s="138">
        <v>3.8486202874049025E-2</v>
      </c>
      <c r="W34" s="138">
        <v>1.0044754462998469E-2</v>
      </c>
      <c r="X34" s="138">
        <v>1.1545860862214707E-3</v>
      </c>
      <c r="Y34" s="138">
        <v>1.9243101437024515E-3</v>
      </c>
      <c r="Z34" s="138">
        <v>1.7021668325598103E-3</v>
      </c>
      <c r="AA34" s="138">
        <v>3.9130272012869154E-4</v>
      </c>
      <c r="AB34" s="138">
        <v>5.1723657826124236E-3</v>
      </c>
      <c r="AC34" s="138" t="s">
        <v>428</v>
      </c>
      <c r="AD34" s="138" t="s">
        <v>428</v>
      </c>
      <c r="AE34" s="55"/>
      <c r="AF34" s="147">
        <v>1666.7704496931003</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4.7682384552721784</v>
      </c>
      <c r="F36" s="138">
        <v>0.15119911549222118</v>
      </c>
      <c r="G36" s="138">
        <v>0.10782223524380005</v>
      </c>
      <c r="H36" s="138" t="s">
        <v>444</v>
      </c>
      <c r="I36" s="138">
        <v>7.454258745734528E-2</v>
      </c>
      <c r="J36" s="138">
        <v>8.7640359501976101E-2</v>
      </c>
      <c r="K36" s="138">
        <v>8.7640359501976101E-2</v>
      </c>
      <c r="L36" s="138">
        <v>2.7168511445612595E-2</v>
      </c>
      <c r="M36" s="138">
        <v>0.33177405913721664</v>
      </c>
      <c r="N36" s="138">
        <v>1.1231934293707859E-2</v>
      </c>
      <c r="O36" s="138">
        <v>8.6399494566983528E-4</v>
      </c>
      <c r="P36" s="138">
        <v>2.5919848370095054E-3</v>
      </c>
      <c r="Q36" s="138">
        <v>3.4559797826793411E-3</v>
      </c>
      <c r="R36" s="138">
        <v>4.319974728349176E-3</v>
      </c>
      <c r="S36" s="138">
        <v>7.6031555218945501E-2</v>
      </c>
      <c r="T36" s="138">
        <v>8.6399494566983523E-2</v>
      </c>
      <c r="U36" s="138">
        <v>8.6399494566983519E-3</v>
      </c>
      <c r="V36" s="138">
        <v>0.10367939348038022</v>
      </c>
      <c r="W36" s="138">
        <v>1.1231934293707859E-2</v>
      </c>
      <c r="X36" s="138">
        <v>1.7279898913396703E-4</v>
      </c>
      <c r="Y36" s="138">
        <v>1.7279898913396703E-4</v>
      </c>
      <c r="Z36" s="138">
        <v>8.6399494566983528E-4</v>
      </c>
      <c r="AA36" s="138">
        <v>8.6399494566983515E-5</v>
      </c>
      <c r="AB36" s="138">
        <v>1.2959924185047529E-3</v>
      </c>
      <c r="AC36" s="138">
        <v>6.9119595653586823E-3</v>
      </c>
      <c r="AD36" s="138">
        <v>3.2831807935453741E-3</v>
      </c>
      <c r="AE36" s="55"/>
      <c r="AF36" s="147">
        <v>3741.8117054559139</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0.12157562712589325</v>
      </c>
      <c r="F37" s="138">
        <v>4.0525209041964412E-3</v>
      </c>
      <c r="G37" s="138">
        <v>1.5192088844604736E-4</v>
      </c>
      <c r="H37" s="138" t="s">
        <v>444</v>
      </c>
      <c r="I37" s="138">
        <v>5.0656511302455515E-4</v>
      </c>
      <c r="J37" s="138">
        <v>5.0656511302455515E-4</v>
      </c>
      <c r="K37" s="138">
        <v>5.0656511302455515E-4</v>
      </c>
      <c r="L37" s="138">
        <v>1.266412782561388E-5</v>
      </c>
      <c r="M37" s="138">
        <v>1.2157562712589325E-2</v>
      </c>
      <c r="N37" s="138">
        <v>3.799238347684164E-6</v>
      </c>
      <c r="O37" s="138">
        <v>6.3320639128069404E-7</v>
      </c>
      <c r="P37" s="138">
        <v>2.5328255651227763E-4</v>
      </c>
      <c r="Q37" s="138">
        <v>3.0393906781473308E-4</v>
      </c>
      <c r="R37" s="138">
        <v>1.9249474294933099E-6</v>
      </c>
      <c r="S37" s="138">
        <v>1.9249474294933099E-7</v>
      </c>
      <c r="T37" s="138">
        <v>1.2917410382126157E-6</v>
      </c>
      <c r="U37" s="138">
        <v>2.7861081216350532E-5</v>
      </c>
      <c r="V37" s="138">
        <v>3.799238347684164E-6</v>
      </c>
      <c r="W37" s="138" t="s">
        <v>428</v>
      </c>
      <c r="X37" s="138" t="s">
        <v>444</v>
      </c>
      <c r="Y37" s="138" t="s">
        <v>444</v>
      </c>
      <c r="Z37" s="138" t="s">
        <v>444</v>
      </c>
      <c r="AA37" s="138" t="s">
        <v>444</v>
      </c>
      <c r="AB37" s="138" t="s">
        <v>444</v>
      </c>
      <c r="AC37" s="138" t="s">
        <v>444</v>
      </c>
      <c r="AD37" s="138" t="s">
        <v>444</v>
      </c>
      <c r="AE37" s="55"/>
      <c r="AF37" s="147" t="s">
        <v>430</v>
      </c>
      <c r="AG37" s="147" t="s">
        <v>428</v>
      </c>
      <c r="AH37" s="147">
        <v>2532.825565122776</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2.1260970701957982</v>
      </c>
      <c r="F39" s="138">
        <v>0.52305172842235659</v>
      </c>
      <c r="G39" s="138">
        <v>0.14619869303179273</v>
      </c>
      <c r="H39" s="138">
        <v>2.3993302981466208E-2</v>
      </c>
      <c r="I39" s="138">
        <v>0.13889379009474315</v>
      </c>
      <c r="J39" s="138">
        <v>0.17004108194144066</v>
      </c>
      <c r="K39" s="138">
        <v>0.20786438646415126</v>
      </c>
      <c r="L39" s="138">
        <v>6.0001416485533615E-2</v>
      </c>
      <c r="M39" s="138">
        <v>1.0259381089229556</v>
      </c>
      <c r="N39" s="138">
        <v>0.11731521139611867</v>
      </c>
      <c r="O39" s="138">
        <v>1.0301219000382757E-2</v>
      </c>
      <c r="P39" s="138">
        <v>3.0380112116646812E-3</v>
      </c>
      <c r="Q39" s="138">
        <v>8.1829577582779155E-3</v>
      </c>
      <c r="R39" s="138">
        <v>9.3059798554930781E-2</v>
      </c>
      <c r="S39" s="138">
        <v>4.7945268892219235E-2</v>
      </c>
      <c r="T39" s="138">
        <v>1.5788377838505807</v>
      </c>
      <c r="U39" s="138">
        <v>2.0775388594816984E-3</v>
      </c>
      <c r="V39" s="138">
        <v>0.39834358216797183</v>
      </c>
      <c r="W39" s="138">
        <v>0.1050981559152771</v>
      </c>
      <c r="X39" s="138">
        <v>1.8873969067036679E-2</v>
      </c>
      <c r="Y39" s="138">
        <v>0.10247822128123461</v>
      </c>
      <c r="Z39" s="138">
        <v>1.4004206077843483E-2</v>
      </c>
      <c r="AA39" s="138">
        <v>1.2043800227720143E-2</v>
      </c>
      <c r="AB39" s="138">
        <v>0.14740019665383491</v>
      </c>
      <c r="AC39" s="138">
        <v>4.5885436733309679E-3</v>
      </c>
      <c r="AD39" s="138">
        <v>3.23621411510861E-3</v>
      </c>
      <c r="AE39" s="55"/>
      <c r="AF39" s="147">
        <v>8849.5936115466648</v>
      </c>
      <c r="AG39" s="147">
        <v>19.00521364330827</v>
      </c>
      <c r="AH39" s="147">
        <v>16908.435718454817</v>
      </c>
      <c r="AI39" s="147">
        <v>648.46764814773519</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5.8122787500868363</v>
      </c>
      <c r="F41" s="138">
        <v>9.7201816749973631</v>
      </c>
      <c r="G41" s="138">
        <v>6.6124002528454318</v>
      </c>
      <c r="H41" s="138">
        <v>7.3115957989513342E-2</v>
      </c>
      <c r="I41" s="138">
        <v>6.6705437419830478</v>
      </c>
      <c r="J41" s="138">
        <v>6.682720424638787</v>
      </c>
      <c r="K41" s="138">
        <v>7.2648542677918639</v>
      </c>
      <c r="L41" s="138">
        <v>0.56097304246575352</v>
      </c>
      <c r="M41" s="138">
        <v>81.128271283838515</v>
      </c>
      <c r="N41" s="138">
        <v>1.5778678240139448</v>
      </c>
      <c r="O41" s="138">
        <v>2.6378575424838256E-2</v>
      </c>
      <c r="P41" s="138">
        <v>7.2057667223859034E-2</v>
      </c>
      <c r="Q41" s="138">
        <v>2.6739043308649704E-2</v>
      </c>
      <c r="R41" s="138">
        <v>0.1900427185491966</v>
      </c>
      <c r="S41" s="138">
        <v>0.32243374535227654</v>
      </c>
      <c r="T41" s="138">
        <v>0.15720236408955021</v>
      </c>
      <c r="U41" s="138">
        <v>1.8576001407096085</v>
      </c>
      <c r="V41" s="138">
        <v>3.6844171084225712</v>
      </c>
      <c r="W41" s="138">
        <v>12.42484983858337</v>
      </c>
      <c r="X41" s="138">
        <v>2.8799093587300999</v>
      </c>
      <c r="Y41" s="138">
        <v>4.6163194319458274</v>
      </c>
      <c r="Z41" s="138">
        <v>1.9954194569739467</v>
      </c>
      <c r="AA41" s="138">
        <v>1.6283158882884949</v>
      </c>
      <c r="AB41" s="138">
        <v>11.119964135938368</v>
      </c>
      <c r="AC41" s="138">
        <v>1.5154753909046879E-2</v>
      </c>
      <c r="AD41" s="138">
        <v>2.6303032553265813</v>
      </c>
      <c r="AE41" s="55"/>
      <c r="AF41" s="147">
        <v>50673.801102608661</v>
      </c>
      <c r="AG41" s="147">
        <v>15472.094924587193</v>
      </c>
      <c r="AH41" s="147">
        <v>24758.934924076479</v>
      </c>
      <c r="AI41" s="147">
        <v>1112.4110111605642</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7.6004450745995863E-2</v>
      </c>
      <c r="F43" s="138">
        <v>7.6004450745995877E-3</v>
      </c>
      <c r="G43" s="138">
        <v>2.1901074701224391E-2</v>
      </c>
      <c r="H43" s="138" t="s">
        <v>444</v>
      </c>
      <c r="I43" s="138">
        <v>1.2540734373089318E-2</v>
      </c>
      <c r="J43" s="138">
        <v>1.6340956910389112E-2</v>
      </c>
      <c r="K43" s="138">
        <v>2.0901223955148866E-2</v>
      </c>
      <c r="L43" s="138">
        <v>7.0228112489300184E-3</v>
      </c>
      <c r="M43" s="138">
        <v>3.0401780298398351E-2</v>
      </c>
      <c r="N43" s="138">
        <v>1.2160712119359339E-2</v>
      </c>
      <c r="O43" s="138">
        <v>2.2801335223798761E-4</v>
      </c>
      <c r="P43" s="138">
        <v>7.600445074599588E-5</v>
      </c>
      <c r="Q43" s="138">
        <v>7.6004450745995869E-4</v>
      </c>
      <c r="R43" s="138">
        <v>9.7285696954874726E-3</v>
      </c>
      <c r="S43" s="138">
        <v>5.4723204537117029E-3</v>
      </c>
      <c r="T43" s="138">
        <v>0.19761157193958925</v>
      </c>
      <c r="U43" s="138">
        <v>7.600445074599588E-5</v>
      </c>
      <c r="V43" s="138">
        <v>6.0803560596796695E-3</v>
      </c>
      <c r="W43" s="138">
        <v>4.5602670447597521E-3</v>
      </c>
      <c r="X43" s="138">
        <v>1.4440845641739213E-3</v>
      </c>
      <c r="Y43" s="138">
        <v>1.1400667611899382E-2</v>
      </c>
      <c r="Z43" s="138">
        <v>1.2920756626819299E-3</v>
      </c>
      <c r="AA43" s="138">
        <v>1.140066761189938E-3</v>
      </c>
      <c r="AB43" s="138">
        <v>1.5276894599945171E-2</v>
      </c>
      <c r="AC43" s="138">
        <v>1.6720979164119089E-4</v>
      </c>
      <c r="AD43" s="138">
        <v>9.8805785969794642E-8</v>
      </c>
      <c r="AE43" s="55"/>
      <c r="AF43" s="147">
        <v>760.04450745995871</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2.240214365854774</v>
      </c>
      <c r="F44" s="138">
        <v>0.20510830103515107</v>
      </c>
      <c r="G44" s="138">
        <v>1.8321091336601176E-3</v>
      </c>
      <c r="H44" s="138">
        <v>1.2620106552678602E-3</v>
      </c>
      <c r="I44" s="138">
        <v>8.5347082779956202E-2</v>
      </c>
      <c r="J44" s="138">
        <v>8.5347082779956202E-2</v>
      </c>
      <c r="K44" s="138">
        <v>8.5347082779956202E-2</v>
      </c>
      <c r="L44" s="138">
        <v>4.7794366356775475E-2</v>
      </c>
      <c r="M44" s="138">
        <v>1.1451235069920966</v>
      </c>
      <c r="N44" s="138" t="s">
        <v>444</v>
      </c>
      <c r="O44" s="138">
        <v>1.5794679106242229E-3</v>
      </c>
      <c r="P44" s="138" t="s">
        <v>444</v>
      </c>
      <c r="Q44" s="138" t="s">
        <v>444</v>
      </c>
      <c r="R44" s="138">
        <v>7.8973395531211146E-3</v>
      </c>
      <c r="S44" s="138">
        <v>0.26850954480611788</v>
      </c>
      <c r="T44" s="138">
        <v>1.105627537436956E-2</v>
      </c>
      <c r="U44" s="138">
        <v>1.5794679106242229E-3</v>
      </c>
      <c r="V44" s="138">
        <v>0.15794679106242229</v>
      </c>
      <c r="W44" s="138" t="s">
        <v>444</v>
      </c>
      <c r="X44" s="138">
        <v>4.7384037318726688E-3</v>
      </c>
      <c r="Y44" s="138">
        <v>7.8973395531211146E-3</v>
      </c>
      <c r="Z44" s="138" t="s">
        <v>444</v>
      </c>
      <c r="AA44" s="138" t="s">
        <v>444</v>
      </c>
      <c r="AB44" s="138">
        <v>1.2635743284993783E-2</v>
      </c>
      <c r="AC44" s="138" t="s">
        <v>429</v>
      </c>
      <c r="AD44" s="138" t="s">
        <v>429</v>
      </c>
      <c r="AE44" s="55"/>
      <c r="AF44" s="147">
        <v>6840.400567139628</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1.6422226281855687</v>
      </c>
      <c r="F45" s="138">
        <v>3.9804565087600351E-2</v>
      </c>
      <c r="G45" s="138">
        <v>2.6383679779690567E-4</v>
      </c>
      <c r="H45" s="138" t="s">
        <v>444</v>
      </c>
      <c r="I45" s="138">
        <v>2.4337648367847072E-2</v>
      </c>
      <c r="J45" s="138">
        <v>2.4337648367847072E-2</v>
      </c>
      <c r="K45" s="138">
        <v>2.4337648367847072E-2</v>
      </c>
      <c r="L45" s="138">
        <v>7.5446709940325931E-3</v>
      </c>
      <c r="M45" s="138">
        <v>8.7342588535077328E-2</v>
      </c>
      <c r="N45" s="138">
        <v>2.9569105493645977E-3</v>
      </c>
      <c r="O45" s="138">
        <v>2.2745465764343058E-4</v>
      </c>
      <c r="P45" s="138">
        <v>6.8236397293029163E-4</v>
      </c>
      <c r="Q45" s="138">
        <v>9.0981863057372232E-4</v>
      </c>
      <c r="R45" s="138">
        <v>1.1372732882171529E-3</v>
      </c>
      <c r="S45" s="138">
        <v>2.0016009872621889E-2</v>
      </c>
      <c r="T45" s="138">
        <v>2.2745465764343057E-2</v>
      </c>
      <c r="U45" s="138">
        <v>2.2745465764343058E-3</v>
      </c>
      <c r="V45" s="138">
        <v>2.7294558917211664E-2</v>
      </c>
      <c r="W45" s="138">
        <v>2.9569105493645977E-3</v>
      </c>
      <c r="X45" s="138">
        <v>4.5490931528686117E-5</v>
      </c>
      <c r="Y45" s="138">
        <v>2.2745465764343058E-4</v>
      </c>
      <c r="Z45" s="138">
        <v>2.2745465764343058E-4</v>
      </c>
      <c r="AA45" s="138">
        <v>2.2745465764343059E-5</v>
      </c>
      <c r="AB45" s="138">
        <v>5.2314571257989031E-4</v>
      </c>
      <c r="AC45" s="138">
        <v>1.8196372611474446E-3</v>
      </c>
      <c r="AD45" s="138">
        <v>8.6432769904503618E-4</v>
      </c>
      <c r="AE45" s="55"/>
      <c r="AF45" s="147">
        <v>985.06652694689524</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1.3459577993627399E-3</v>
      </c>
      <c r="J48" s="138">
        <v>1.3459577993627396E-2</v>
      </c>
      <c r="K48" s="138">
        <v>3.3648944984068493E-2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2.2508080000000001</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2.5312070563387499</v>
      </c>
      <c r="AL52" s="45" t="s">
        <v>132</v>
      </c>
    </row>
    <row r="53" spans="1:38" s="2" customFormat="1" ht="26.25" customHeight="1" thickBot="1" x14ac:dyDescent="0.3">
      <c r="A53" s="65" t="s">
        <v>119</v>
      </c>
      <c r="B53" s="69" t="s">
        <v>133</v>
      </c>
      <c r="C53" s="71" t="s">
        <v>134</v>
      </c>
      <c r="D53" s="68"/>
      <c r="E53" s="138" t="s">
        <v>428</v>
      </c>
      <c r="F53" s="138">
        <v>1.3044757608986282</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0.73328959033170138</v>
      </c>
      <c r="AL53" s="45" t="s">
        <v>135</v>
      </c>
    </row>
    <row r="54" spans="1:38" s="2" customFormat="1" ht="37.5" customHeight="1" thickBot="1" x14ac:dyDescent="0.3">
      <c r="A54" s="65" t="s">
        <v>119</v>
      </c>
      <c r="B54" s="69" t="s">
        <v>136</v>
      </c>
      <c r="C54" s="71" t="s">
        <v>137</v>
      </c>
      <c r="D54" s="68"/>
      <c r="E54" s="138" t="s">
        <v>428</v>
      </c>
      <c r="F54" s="138">
        <v>0.27462112916281484</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0.4501231821619</v>
      </c>
      <c r="J57" s="138">
        <v>0.81022172789142</v>
      </c>
      <c r="K57" s="138">
        <v>0.90024636432380001</v>
      </c>
      <c r="L57" s="138">
        <v>1.3503695464857E-2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3462.48601663</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6.4622495832150004E-3</v>
      </c>
      <c r="J58" s="138">
        <v>4.3081663888100002E-2</v>
      </c>
      <c r="K58" s="138">
        <v>8.6163327776200005E-2</v>
      </c>
      <c r="L58" s="138">
        <v>2.9726348082789005E-5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215.40831944050004</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0.28784210999999998</v>
      </c>
      <c r="J60" s="138">
        <v>2.3424158100000003</v>
      </c>
      <c r="K60" s="138">
        <v>7.5043684700000002</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107.84737000000001</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8.4511271271687477E-2</v>
      </c>
      <c r="J61" s="138">
        <v>0.8451127127168746</v>
      </c>
      <c r="K61" s="138">
        <v>2.8192469976628463</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5962849.6189062269</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3.4860000000000002E-8</v>
      </c>
      <c r="J62" s="138">
        <v>3.4860000000000004E-7</v>
      </c>
      <c r="K62" s="138">
        <v>6.9720000000000008E-7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58.1</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1.7335853586999999E-2</v>
      </c>
      <c r="X63" s="138">
        <v>1.1051999999999999E-2</v>
      </c>
      <c r="Y63" s="138" t="s">
        <v>428</v>
      </c>
      <c r="Z63" s="138">
        <v>1.838E-3</v>
      </c>
      <c r="AA63" s="138" t="s">
        <v>428</v>
      </c>
      <c r="AB63" s="138">
        <v>1.2889999999999999E-2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0.16950000000000001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6.1883279999999999E-3</v>
      </c>
      <c r="J71" s="138">
        <v>4.9506623999999999E-2</v>
      </c>
      <c r="K71" s="138">
        <v>0.15470820000000002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1E-4</v>
      </c>
      <c r="O73" s="138">
        <v>1E-4</v>
      </c>
      <c r="P73" s="138" t="s">
        <v>428</v>
      </c>
      <c r="Q73" s="138" t="s">
        <v>430</v>
      </c>
      <c r="R73" s="138" t="s">
        <v>430</v>
      </c>
      <c r="S73" s="138" t="s">
        <v>428</v>
      </c>
      <c r="T73" s="138" t="s">
        <v>430</v>
      </c>
      <c r="U73" s="138" t="s">
        <v>428</v>
      </c>
      <c r="V73" s="138">
        <v>1.0000000000000001E-5</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1E-4</v>
      </c>
      <c r="P80" s="138" t="s">
        <v>428</v>
      </c>
      <c r="Q80" s="138" t="s">
        <v>428</v>
      </c>
      <c r="R80" s="138" t="s">
        <v>428</v>
      </c>
      <c r="S80" s="138" t="s">
        <v>428</v>
      </c>
      <c r="T80" s="138" t="s">
        <v>428</v>
      </c>
      <c r="U80" s="138" t="s">
        <v>428</v>
      </c>
      <c r="V80" s="138">
        <v>2.1000000000000001E-4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11.211168499999999</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4958.5</v>
      </c>
      <c r="AL82" s="45" t="s">
        <v>219</v>
      </c>
    </row>
    <row r="83" spans="1:38" s="2" customFormat="1" ht="26.25" customHeight="1" thickBot="1" x14ac:dyDescent="0.3">
      <c r="A83" s="65" t="s">
        <v>53</v>
      </c>
      <c r="B83" s="76" t="s">
        <v>211</v>
      </c>
      <c r="C83" s="77" t="s">
        <v>212</v>
      </c>
      <c r="D83" s="67"/>
      <c r="E83" s="138" t="s">
        <v>444</v>
      </c>
      <c r="F83" s="138">
        <v>3.2000000000000001E-2</v>
      </c>
      <c r="G83" s="138" t="s">
        <v>444</v>
      </c>
      <c r="H83" s="138" t="s">
        <v>428</v>
      </c>
      <c r="I83" s="138">
        <v>0.2</v>
      </c>
      <c r="J83" s="138">
        <v>4</v>
      </c>
      <c r="K83" s="138">
        <v>30</v>
      </c>
      <c r="L83" s="138">
        <v>1.14E-2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1.9905175225785579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1.4269475013096711</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3.1020597854558063</v>
      </c>
      <c r="AL86" s="45" t="s">
        <v>219</v>
      </c>
    </row>
    <row r="87" spans="1:38" s="2" customFormat="1" ht="26.25" customHeight="1" thickBot="1" x14ac:dyDescent="0.3">
      <c r="A87" s="65" t="s">
        <v>208</v>
      </c>
      <c r="B87" s="71" t="s">
        <v>220</v>
      </c>
      <c r="C87" s="75" t="s">
        <v>221</v>
      </c>
      <c r="D87" s="67"/>
      <c r="E87" s="138" t="s">
        <v>428</v>
      </c>
      <c r="F87" s="138">
        <v>5.7540227384279906E-2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9.1940214544193738E-2</v>
      </c>
      <c r="AL87" s="45" t="s">
        <v>219</v>
      </c>
    </row>
    <row r="88" spans="1:38" s="2" customFormat="1" ht="26.25" customHeight="1" thickBot="1" x14ac:dyDescent="0.3">
      <c r="A88" s="65" t="s">
        <v>208</v>
      </c>
      <c r="B88" s="71" t="s">
        <v>222</v>
      </c>
      <c r="C88" s="75" t="s">
        <v>223</v>
      </c>
      <c r="D88" s="67"/>
      <c r="E88" s="138" t="s">
        <v>444</v>
      </c>
      <c r="F88" s="138">
        <v>0.555522641988619</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0.41448999999999991</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2.2603550524489435</v>
      </c>
      <c r="G90" s="138" t="s">
        <v>428</v>
      </c>
      <c r="H90" s="138" t="s">
        <v>428</v>
      </c>
      <c r="I90" s="138">
        <v>2.3040000000000001E-2</v>
      </c>
      <c r="J90" s="138">
        <v>3.456E-2</v>
      </c>
      <c r="K90" s="138">
        <v>4.224E-2</v>
      </c>
      <c r="L90" s="138" t="s">
        <v>428</v>
      </c>
      <c r="M90" s="138" t="s">
        <v>428</v>
      </c>
      <c r="N90" s="138">
        <v>2.6598791823544496E-4</v>
      </c>
      <c r="O90" s="138">
        <v>3.6533280335952642E-2</v>
      </c>
      <c r="P90" s="138" t="s">
        <v>430</v>
      </c>
      <c r="Q90" s="138" t="s">
        <v>430</v>
      </c>
      <c r="R90" s="138">
        <v>0.15382433825664282</v>
      </c>
      <c r="S90" s="138">
        <v>6.2330903731077161</v>
      </c>
      <c r="T90" s="138">
        <v>0.2554926118231427</v>
      </c>
      <c r="U90" s="138">
        <v>3.6373046650268692E-2</v>
      </c>
      <c r="V90" s="138">
        <v>3.6068602647469081</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38.4</v>
      </c>
      <c r="AL90" s="148" t="s">
        <v>439</v>
      </c>
    </row>
    <row r="91" spans="1:38" s="2" customFormat="1" ht="26.25" customHeight="1" thickBot="1" x14ac:dyDescent="0.3">
      <c r="A91" s="65" t="s">
        <v>208</v>
      </c>
      <c r="B91" s="69" t="s">
        <v>404</v>
      </c>
      <c r="C91" s="71" t="s">
        <v>228</v>
      </c>
      <c r="D91" s="67"/>
      <c r="E91" s="138">
        <v>6.4227019278200008E-3</v>
      </c>
      <c r="F91" s="138">
        <v>1.7243360310000001E-2</v>
      </c>
      <c r="G91" s="138">
        <v>1.1478297314000001E-4</v>
      </c>
      <c r="H91" s="138">
        <v>1.4785112662500002E-2</v>
      </c>
      <c r="I91" s="138">
        <v>9.8166414357580001E-2</v>
      </c>
      <c r="J91" s="138">
        <v>9.9990019341440001E-2</v>
      </c>
      <c r="K91" s="138">
        <v>0.10036667472681</v>
      </c>
      <c r="L91" s="138">
        <v>3.8476919700000001E-2</v>
      </c>
      <c r="M91" s="138">
        <v>0.19657529841505</v>
      </c>
      <c r="N91" s="138">
        <v>2.9797963888E-2</v>
      </c>
      <c r="O91" s="138">
        <v>1.9294711108360004E-2</v>
      </c>
      <c r="P91" s="138">
        <v>2.1664335990000001E-6</v>
      </c>
      <c r="Q91" s="138">
        <v>5.0550117310000007E-5</v>
      </c>
      <c r="R91" s="138">
        <v>5.929186692E-4</v>
      </c>
      <c r="S91" s="138">
        <v>3.6113837358000007E-2</v>
      </c>
      <c r="T91" s="138">
        <v>1.0759458135000002E-2</v>
      </c>
      <c r="U91" s="138" t="s">
        <v>444</v>
      </c>
      <c r="V91" s="138">
        <v>1.9501207745000002E-2</v>
      </c>
      <c r="W91" s="138">
        <v>3.5626777500000006E-4</v>
      </c>
      <c r="X91" s="138">
        <v>5.6661737302499994E-3</v>
      </c>
      <c r="Y91" s="138">
        <v>2.82077739875E-3</v>
      </c>
      <c r="Z91" s="138">
        <v>2.82077739875E-3</v>
      </c>
      <c r="AA91" s="138">
        <v>2.82077739875E-3</v>
      </c>
      <c r="AB91" s="138">
        <v>1.41285059265E-2</v>
      </c>
      <c r="AC91" s="138" t="s">
        <v>444</v>
      </c>
      <c r="AD91" s="138" t="s">
        <v>444</v>
      </c>
      <c r="AE91" s="55"/>
      <c r="AF91" s="147" t="s">
        <v>428</v>
      </c>
      <c r="AG91" s="147" t="s">
        <v>428</v>
      </c>
      <c r="AH91" s="147" t="s">
        <v>428</v>
      </c>
      <c r="AI91" s="147" t="s">
        <v>428</v>
      </c>
      <c r="AJ91" s="147" t="s">
        <v>428</v>
      </c>
      <c r="AK91" s="147">
        <v>3562.6777500000003</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29.598478592788528</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3.0553771646774255E-8</v>
      </c>
      <c r="X98" s="138" t="s">
        <v>428</v>
      </c>
      <c r="Y98" s="138" t="s">
        <v>428</v>
      </c>
      <c r="Z98" s="138" t="s">
        <v>428</v>
      </c>
      <c r="AA98" s="138" t="s">
        <v>428</v>
      </c>
      <c r="AB98" s="138" t="s">
        <v>428</v>
      </c>
      <c r="AC98" s="138" t="s">
        <v>428</v>
      </c>
      <c r="AD98" s="138">
        <v>3.6591343289550004E-4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4.8640743511557526E-2</v>
      </c>
      <c r="F99" s="138">
        <v>10.685210308796924</v>
      </c>
      <c r="G99" s="138" t="s">
        <v>428</v>
      </c>
      <c r="H99" s="138">
        <v>14.978598855243204</v>
      </c>
      <c r="I99" s="138">
        <v>0.2661746289983053</v>
      </c>
      <c r="J99" s="138">
        <v>0.40864401076097306</v>
      </c>
      <c r="K99" s="138">
        <v>0.77734364357324304</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1465.3</v>
      </c>
      <c r="AL99" s="45" t="s">
        <v>245</v>
      </c>
    </row>
    <row r="100" spans="1:38" s="2" customFormat="1" ht="26.25" customHeight="1" thickBot="1" x14ac:dyDescent="0.3">
      <c r="A100" s="65" t="s">
        <v>243</v>
      </c>
      <c r="B100" s="65" t="s">
        <v>246</v>
      </c>
      <c r="C100" s="66" t="s">
        <v>408</v>
      </c>
      <c r="D100" s="79"/>
      <c r="E100" s="138">
        <v>0.59523719705198452</v>
      </c>
      <c r="F100" s="138">
        <v>25.592343835058522</v>
      </c>
      <c r="G100" s="138" t="s">
        <v>428</v>
      </c>
      <c r="H100" s="138">
        <v>33.812485331538582</v>
      </c>
      <c r="I100" s="138">
        <v>0.44341061651547625</v>
      </c>
      <c r="J100" s="138">
        <v>0.6762579665898828</v>
      </c>
      <c r="K100" s="138">
        <v>1.0623761684494037</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5674.5970000000007</v>
      </c>
      <c r="AL100" s="45" t="s">
        <v>245</v>
      </c>
    </row>
    <row r="101" spans="1:38" s="2" customFormat="1" ht="26.25" customHeight="1" thickBot="1" x14ac:dyDescent="0.3">
      <c r="A101" s="65" t="s">
        <v>243</v>
      </c>
      <c r="B101" s="65" t="s">
        <v>247</v>
      </c>
      <c r="C101" s="66" t="s">
        <v>248</v>
      </c>
      <c r="D101" s="79"/>
      <c r="E101" s="138">
        <v>4.5476794591578502E-2</v>
      </c>
      <c r="F101" s="138">
        <v>0.19184564533943571</v>
      </c>
      <c r="G101" s="138" t="s">
        <v>428</v>
      </c>
      <c r="H101" s="138">
        <v>0.90817808820088797</v>
      </c>
      <c r="I101" s="138">
        <v>7.6270741962616555E-3</v>
      </c>
      <c r="J101" s="138">
        <v>2.5124479705332509E-2</v>
      </c>
      <c r="K101" s="138">
        <v>6.2811199263331272E-2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5035.1530000000002</v>
      </c>
      <c r="AL101" s="45" t="s">
        <v>245</v>
      </c>
    </row>
    <row r="102" spans="1:38" s="2" customFormat="1" ht="26.25" customHeight="1" thickBot="1" x14ac:dyDescent="0.3">
      <c r="A102" s="65" t="s">
        <v>243</v>
      </c>
      <c r="B102" s="65" t="s">
        <v>249</v>
      </c>
      <c r="C102" s="66" t="s">
        <v>386</v>
      </c>
      <c r="D102" s="79"/>
      <c r="E102" s="138">
        <v>2.3714788823357147E-3</v>
      </c>
      <c r="F102" s="138">
        <v>1.1386950608547997</v>
      </c>
      <c r="G102" s="138" t="s">
        <v>428</v>
      </c>
      <c r="H102" s="138">
        <v>4.705685335179874</v>
      </c>
      <c r="I102" s="138">
        <v>8.3071599999999992E-3</v>
      </c>
      <c r="J102" s="138">
        <v>0.18859155000000002</v>
      </c>
      <c r="K102" s="138">
        <v>1.2972079000000001</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1614.69</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1.0364832647977902E-3</v>
      </c>
      <c r="F104" s="138">
        <v>1.3819585837772071E-3</v>
      </c>
      <c r="G104" s="138" t="s">
        <v>428</v>
      </c>
      <c r="H104" s="138">
        <v>1.4184467803428712E-2</v>
      </c>
      <c r="I104" s="138">
        <v>1.6021338410958904E-5</v>
      </c>
      <c r="J104" s="138">
        <v>5.2776173589041095E-5</v>
      </c>
      <c r="K104" s="138">
        <v>1.3194043397260274E-4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8.6999999999999993</v>
      </c>
      <c r="AL104" s="45" t="s">
        <v>245</v>
      </c>
    </row>
    <row r="105" spans="1:38" s="2" customFormat="1" ht="26.25" customHeight="1" thickBot="1" x14ac:dyDescent="0.3">
      <c r="A105" s="65" t="s">
        <v>243</v>
      </c>
      <c r="B105" s="65" t="s">
        <v>254</v>
      </c>
      <c r="C105" s="66" t="s">
        <v>255</v>
      </c>
      <c r="D105" s="79"/>
      <c r="E105" s="138">
        <v>2.989475091655891E-2</v>
      </c>
      <c r="F105" s="138">
        <v>0.15116247568484165</v>
      </c>
      <c r="G105" s="138" t="s">
        <v>428</v>
      </c>
      <c r="H105" s="138">
        <v>0.70039593908045417</v>
      </c>
      <c r="I105" s="138">
        <v>5.6613698630136981E-3</v>
      </c>
      <c r="J105" s="138">
        <v>8.896438356164384E-3</v>
      </c>
      <c r="K105" s="138">
        <v>1.9410410958904108E-2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82</v>
      </c>
      <c r="AL105" s="45" t="s">
        <v>245</v>
      </c>
    </row>
    <row r="106" spans="1:38" s="2" customFormat="1" ht="26.25" customHeight="1" thickBot="1" x14ac:dyDescent="0.3">
      <c r="A106" s="65" t="s">
        <v>243</v>
      </c>
      <c r="B106" s="65" t="s">
        <v>256</v>
      </c>
      <c r="C106" s="66" t="s">
        <v>257</v>
      </c>
      <c r="D106" s="79"/>
      <c r="E106" s="138">
        <v>2.4359913440876709E-3</v>
      </c>
      <c r="F106" s="138">
        <v>9.8512949143931237E-3</v>
      </c>
      <c r="G106" s="138" t="s">
        <v>428</v>
      </c>
      <c r="H106" s="138">
        <v>5.7072174636821918E-2</v>
      </c>
      <c r="I106" s="138">
        <v>4.8328767123287673E-4</v>
      </c>
      <c r="J106" s="138">
        <v>7.7326027397260275E-4</v>
      </c>
      <c r="K106" s="138">
        <v>1.6431780821917811E-3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9.8000000000000007</v>
      </c>
      <c r="AL106" s="45" t="s">
        <v>245</v>
      </c>
    </row>
    <row r="107" spans="1:38" s="2" customFormat="1" ht="26.25" customHeight="1" thickBot="1" x14ac:dyDescent="0.3">
      <c r="A107" s="65" t="s">
        <v>243</v>
      </c>
      <c r="B107" s="65" t="s">
        <v>258</v>
      </c>
      <c r="C107" s="66" t="s">
        <v>379</v>
      </c>
      <c r="D107" s="79"/>
      <c r="E107" s="138">
        <v>4.0688729875803346E-2</v>
      </c>
      <c r="F107" s="138">
        <v>0.60250063499999995</v>
      </c>
      <c r="G107" s="138" t="s">
        <v>428</v>
      </c>
      <c r="H107" s="138">
        <v>0.49622559696360169</v>
      </c>
      <c r="I107" s="138">
        <v>1.0954557E-2</v>
      </c>
      <c r="J107" s="138">
        <v>0.14606075999999998</v>
      </c>
      <c r="K107" s="138">
        <v>0.69378860999999992</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3651.5189999999998</v>
      </c>
      <c r="AL107" s="45" t="s">
        <v>245</v>
      </c>
    </row>
    <row r="108" spans="1:38" s="2" customFormat="1" ht="26.25" customHeight="1" thickBot="1" x14ac:dyDescent="0.3">
      <c r="A108" s="65" t="s">
        <v>243</v>
      </c>
      <c r="B108" s="65" t="s">
        <v>259</v>
      </c>
      <c r="C108" s="66" t="s">
        <v>380</v>
      </c>
      <c r="D108" s="79"/>
      <c r="E108" s="138">
        <v>8.2677628224000016E-2</v>
      </c>
      <c r="F108" s="138">
        <v>1.385856</v>
      </c>
      <c r="G108" s="138" t="s">
        <v>428</v>
      </c>
      <c r="H108" s="138">
        <v>1.7288588246400001</v>
      </c>
      <c r="I108" s="138">
        <v>2.5664000000000003E-2</v>
      </c>
      <c r="J108" s="138">
        <v>0.25663999999999998</v>
      </c>
      <c r="K108" s="138">
        <v>0.51327999999999996</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12832</v>
      </c>
      <c r="AL108" s="45" t="s">
        <v>245</v>
      </c>
    </row>
    <row r="109" spans="1:38" s="2" customFormat="1" ht="26.25" customHeight="1" thickBot="1" x14ac:dyDescent="0.3">
      <c r="A109" s="65" t="s">
        <v>243</v>
      </c>
      <c r="B109" s="65" t="s">
        <v>260</v>
      </c>
      <c r="C109" s="66" t="s">
        <v>381</v>
      </c>
      <c r="D109" s="79"/>
      <c r="E109" s="138">
        <v>2.9852160000000006E-2</v>
      </c>
      <c r="F109" s="138">
        <v>0.63569999999999993</v>
      </c>
      <c r="G109" s="138" t="s">
        <v>428</v>
      </c>
      <c r="H109" s="138">
        <v>0.85882368000000009</v>
      </c>
      <c r="I109" s="138">
        <v>2.5999999999999995E-2</v>
      </c>
      <c r="J109" s="138">
        <v>0.14299999999999996</v>
      </c>
      <c r="K109" s="138">
        <v>0.14299999999999996</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1299.9999999999998</v>
      </c>
      <c r="AL109" s="45" t="s">
        <v>245</v>
      </c>
    </row>
    <row r="110" spans="1:38" s="2" customFormat="1" ht="26.25" customHeight="1" thickBot="1" x14ac:dyDescent="0.3">
      <c r="A110" s="65" t="s">
        <v>243</v>
      </c>
      <c r="B110" s="65" t="s">
        <v>261</v>
      </c>
      <c r="C110" s="66" t="s">
        <v>382</v>
      </c>
      <c r="D110" s="79"/>
      <c r="E110" s="138">
        <v>6.0728258744411996E-3</v>
      </c>
      <c r="F110" s="138">
        <v>0.21089176349999997</v>
      </c>
      <c r="G110" s="138" t="s">
        <v>428</v>
      </c>
      <c r="H110" s="138">
        <v>0.12670906489847758</v>
      </c>
      <c r="I110" s="138">
        <v>7.9106639999999995E-3</v>
      </c>
      <c r="J110" s="138">
        <v>6.1433559999999991E-2</v>
      </c>
      <c r="K110" s="138">
        <v>6.1433559999999991E-2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431.27149999999995</v>
      </c>
      <c r="AL110" s="45" t="s">
        <v>245</v>
      </c>
    </row>
    <row r="111" spans="1:38" s="2" customFormat="1" ht="26.25" customHeight="1" thickBot="1" x14ac:dyDescent="0.3">
      <c r="A111" s="65" t="s">
        <v>243</v>
      </c>
      <c r="B111" s="65" t="s">
        <v>262</v>
      </c>
      <c r="C111" s="66" t="s">
        <v>376</v>
      </c>
      <c r="D111" s="79"/>
      <c r="E111" s="138">
        <v>3.2840087348233985E-3</v>
      </c>
      <c r="F111" s="138">
        <v>0.19565098039215684</v>
      </c>
      <c r="G111" s="138" t="s">
        <v>428</v>
      </c>
      <c r="H111" s="138">
        <v>0.11584624892060157</v>
      </c>
      <c r="I111" s="138">
        <v>4.2323921568627446E-4</v>
      </c>
      <c r="J111" s="138">
        <v>8.1624705882352936E-4</v>
      </c>
      <c r="K111" s="138">
        <v>1.813882352941176E-3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101.97124183006535</v>
      </c>
      <c r="AL111" s="45" t="s">
        <v>245</v>
      </c>
    </row>
    <row r="112" spans="1:38" s="2" customFormat="1" ht="26.25" customHeight="1" thickBot="1" x14ac:dyDescent="0.3">
      <c r="A112" s="65" t="s">
        <v>263</v>
      </c>
      <c r="B112" s="65" t="s">
        <v>264</v>
      </c>
      <c r="C112" s="66" t="s">
        <v>265</v>
      </c>
      <c r="D112" s="67"/>
      <c r="E112" s="138">
        <v>14.134479588864384</v>
      </c>
      <c r="F112" s="138" t="s">
        <v>428</v>
      </c>
      <c r="G112" s="138" t="s">
        <v>428</v>
      </c>
      <c r="H112" s="138">
        <v>16.891946399999998</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367365000</v>
      </c>
      <c r="AL112" s="45" t="s">
        <v>418</v>
      </c>
    </row>
    <row r="113" spans="1:38" s="2" customFormat="1" ht="26.25" customHeight="1" thickBot="1" x14ac:dyDescent="0.3">
      <c r="A113" s="65" t="s">
        <v>263</v>
      </c>
      <c r="B113" s="80" t="s">
        <v>266</v>
      </c>
      <c r="C113" s="81" t="s">
        <v>267</v>
      </c>
      <c r="D113" s="67"/>
      <c r="E113" s="138">
        <v>7.0623659211658039</v>
      </c>
      <c r="F113" s="138" t="s">
        <v>429</v>
      </c>
      <c r="G113" s="138" t="s">
        <v>428</v>
      </c>
      <c r="H113" s="138">
        <v>39.229994678481745</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183555.82462852629</v>
      </c>
      <c r="AL113" s="148" t="s">
        <v>435</v>
      </c>
    </row>
    <row r="114" spans="1:38" s="2" customFormat="1" ht="26.25" customHeight="1" thickBot="1" x14ac:dyDescent="0.3">
      <c r="A114" s="65" t="s">
        <v>263</v>
      </c>
      <c r="B114" s="80" t="s">
        <v>268</v>
      </c>
      <c r="C114" s="81" t="s">
        <v>387</v>
      </c>
      <c r="D114" s="67"/>
      <c r="E114" s="138">
        <v>0.1003031904623195</v>
      </c>
      <c r="F114" s="138" t="s">
        <v>444</v>
      </c>
      <c r="G114" s="138" t="s">
        <v>428</v>
      </c>
      <c r="H114" s="138">
        <v>0.33890350000000002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2606950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10.61926814065416</v>
      </c>
      <c r="F116" s="138" t="s">
        <v>429</v>
      </c>
      <c r="G116" s="138" t="s">
        <v>428</v>
      </c>
      <c r="H116" s="138">
        <v>12.21997497563172</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276002.19845128717</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4.1658400000000012E-2</v>
      </c>
      <c r="J119" s="138">
        <v>1.0386200000000001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1547.0820000000001</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9.5847999999999992E-3</v>
      </c>
      <c r="J120" s="138">
        <v>5.9905E-2</v>
      </c>
      <c r="K120" s="138">
        <v>0.23962</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2396.1999999999998</v>
      </c>
      <c r="AL120" s="148" t="s">
        <v>434</v>
      </c>
    </row>
    <row r="121" spans="1:38" s="2" customFormat="1" ht="26.25" customHeight="1" thickBot="1" x14ac:dyDescent="0.3">
      <c r="A121" s="65" t="s">
        <v>263</v>
      </c>
      <c r="B121" s="65" t="s">
        <v>279</v>
      </c>
      <c r="C121" s="71" t="s">
        <v>280</v>
      </c>
      <c r="D121" s="68"/>
      <c r="E121" s="138" t="s">
        <v>444</v>
      </c>
      <c r="F121" s="138">
        <v>4.69654900561674</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2.0393873482685176</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0.37551769373170824</v>
      </c>
      <c r="G125" s="138" t="s">
        <v>428</v>
      </c>
      <c r="H125" s="138" t="s">
        <v>428</v>
      </c>
      <c r="I125" s="138">
        <v>1.322648943E-5</v>
      </c>
      <c r="J125" s="138">
        <v>8.7775793490000003E-5</v>
      </c>
      <c r="K125" s="138">
        <v>1.8557165473E-4</v>
      </c>
      <c r="L125" s="138" t="s">
        <v>444</v>
      </c>
      <c r="M125" s="138" t="s">
        <v>428</v>
      </c>
      <c r="N125" s="138" t="s">
        <v>428</v>
      </c>
      <c r="O125" s="138" t="s">
        <v>428</v>
      </c>
      <c r="P125" s="138">
        <v>2.1791387503905798E-2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400.80270999999999</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6.2183788700935494E-2</v>
      </c>
      <c r="I126" s="138" t="s">
        <v>444</v>
      </c>
      <c r="J126" s="138" t="s">
        <v>444</v>
      </c>
      <c r="K126" s="138" t="s">
        <v>444</v>
      </c>
      <c r="L126" s="138" t="s">
        <v>444</v>
      </c>
      <c r="M126" s="138">
        <v>0.14509550696884951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3.8969480118952293E-2</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8.1031799999999998E-3</v>
      </c>
      <c r="F129" s="138">
        <v>6.8923600000000002E-2</v>
      </c>
      <c r="G129" s="138">
        <v>4.3775800000000001E-4</v>
      </c>
      <c r="H129" s="138" t="s">
        <v>444</v>
      </c>
      <c r="I129" s="138">
        <v>3.7255999999999997E-5</v>
      </c>
      <c r="J129" s="138">
        <v>6.5198000000000008E-5</v>
      </c>
      <c r="K129" s="138">
        <v>9.3140000000000006E-5</v>
      </c>
      <c r="L129" s="138">
        <v>1.3039600000000001E-6</v>
      </c>
      <c r="M129" s="138">
        <v>6.5198000000000003E-4</v>
      </c>
      <c r="N129" s="138">
        <v>1.21082E-2</v>
      </c>
      <c r="O129" s="138">
        <v>9.3140000000000009E-4</v>
      </c>
      <c r="P129" s="138">
        <v>5.2158400000000007E-4</v>
      </c>
      <c r="Q129" s="138">
        <v>0.66824240571888471</v>
      </c>
      <c r="R129" s="138">
        <v>0.64582360232825509</v>
      </c>
      <c r="S129" s="138">
        <v>0.35631647025007179</v>
      </c>
      <c r="T129" s="138">
        <v>1.3039600000000001E-3</v>
      </c>
      <c r="U129" s="138" t="s">
        <v>430</v>
      </c>
      <c r="V129" s="138" t="s">
        <v>444</v>
      </c>
      <c r="W129" s="138">
        <v>0.34843594899999997</v>
      </c>
      <c r="X129" s="138">
        <v>1.3970999999999999E-6</v>
      </c>
      <c r="Y129" s="138">
        <v>6.0541000000000002E-6</v>
      </c>
      <c r="Z129" s="138">
        <v>6.0541000000000002E-6</v>
      </c>
      <c r="AA129" s="138" t="s">
        <v>444</v>
      </c>
      <c r="AB129" s="138">
        <v>1.3505300000000001E-5</v>
      </c>
      <c r="AC129" s="138">
        <v>4.6569999999999997E-3</v>
      </c>
      <c r="AD129" s="138">
        <v>7.1438379999999996E-3</v>
      </c>
      <c r="AE129" s="55"/>
      <c r="AF129" s="147" t="s">
        <v>428</v>
      </c>
      <c r="AG129" s="147" t="s">
        <v>428</v>
      </c>
      <c r="AH129" s="147" t="s">
        <v>428</v>
      </c>
      <c r="AI129" s="147" t="s">
        <v>428</v>
      </c>
      <c r="AJ129" s="147" t="s">
        <v>428</v>
      </c>
      <c r="AK129" s="147">
        <v>9.3140000000000001</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5.8121249999999996E-3</v>
      </c>
      <c r="F133" s="138">
        <v>9.1584999999999998E-5</v>
      </c>
      <c r="G133" s="138">
        <v>7.9608500000000009E-4</v>
      </c>
      <c r="H133" s="138" t="s">
        <v>444</v>
      </c>
      <c r="I133" s="138">
        <v>2.4446150000000002E-4</v>
      </c>
      <c r="J133" s="138">
        <v>2.4446150000000002E-4</v>
      </c>
      <c r="K133" s="138">
        <v>2.716552E-4</v>
      </c>
      <c r="L133" s="138" t="s">
        <v>444</v>
      </c>
      <c r="M133" s="138">
        <v>9.8630000000000007E-4</v>
      </c>
      <c r="N133" s="138">
        <v>2.1156135000000001E-4</v>
      </c>
      <c r="O133" s="138">
        <v>3.5436350000000002E-5</v>
      </c>
      <c r="P133" s="138">
        <v>1.0497050000000001E-2</v>
      </c>
      <c r="Q133" s="138">
        <v>9.5882449999999992E-5</v>
      </c>
      <c r="R133" s="138">
        <v>9.5530200000000016E-5</v>
      </c>
      <c r="S133" s="138">
        <v>8.7569349999999985E-5</v>
      </c>
      <c r="T133" s="138">
        <v>1.2208984999999999E-4</v>
      </c>
      <c r="U133" s="138">
        <v>1.3935010000000001E-4</v>
      </c>
      <c r="V133" s="138">
        <v>1.1280454E-3</v>
      </c>
      <c r="W133" s="138">
        <v>1.9021500000000001E-4</v>
      </c>
      <c r="X133" s="138">
        <v>9.2993999999999992E-8</v>
      </c>
      <c r="Y133" s="138">
        <v>5.0794450000000003E-8</v>
      </c>
      <c r="Z133" s="138">
        <v>4.5369799999999998E-8</v>
      </c>
      <c r="AA133" s="138">
        <v>4.9244549999999997E-8</v>
      </c>
      <c r="AB133" s="138">
        <v>2.3840279999999998E-7</v>
      </c>
      <c r="AC133" s="138">
        <v>1.05675E-3</v>
      </c>
      <c r="AD133" s="138">
        <v>2.8884499999999999E-3</v>
      </c>
      <c r="AE133" s="55"/>
      <c r="AF133" s="147" t="s">
        <v>428</v>
      </c>
      <c r="AG133" s="147" t="s">
        <v>428</v>
      </c>
      <c r="AH133" s="147" t="s">
        <v>428</v>
      </c>
      <c r="AI133" s="147" t="s">
        <v>428</v>
      </c>
      <c r="AJ133" s="147" t="s">
        <v>428</v>
      </c>
      <c r="AK133" s="147">
        <v>7045</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0.82693439999999996</v>
      </c>
      <c r="X135" s="138">
        <v>2.4670209600000001E-4</v>
      </c>
      <c r="Y135" s="138">
        <v>1.1163614399999999E-3</v>
      </c>
      <c r="Z135" s="138">
        <v>1.1163614399999999E-3</v>
      </c>
      <c r="AA135" s="138" t="s">
        <v>444</v>
      </c>
      <c r="AB135" s="138">
        <v>2.4794249759999996E-3</v>
      </c>
      <c r="AC135" s="138" t="s">
        <v>444</v>
      </c>
      <c r="AD135" s="138">
        <v>1.40578848</v>
      </c>
      <c r="AE135" s="55"/>
      <c r="AF135" s="147" t="s">
        <v>428</v>
      </c>
      <c r="AG135" s="147" t="s">
        <v>428</v>
      </c>
      <c r="AH135" s="147" t="s">
        <v>428</v>
      </c>
      <c r="AI135" s="147" t="s">
        <v>428</v>
      </c>
      <c r="AJ135" s="147" t="s">
        <v>428</v>
      </c>
      <c r="AK135" s="147">
        <v>2.7564479999999998</v>
      </c>
      <c r="AL135" s="148" t="s">
        <v>432</v>
      </c>
    </row>
    <row r="136" spans="1:38" s="2" customFormat="1" ht="26.25" customHeight="1" thickBot="1" x14ac:dyDescent="0.3">
      <c r="A136" s="65" t="s">
        <v>288</v>
      </c>
      <c r="B136" s="65" t="s">
        <v>313</v>
      </c>
      <c r="C136" s="66" t="s">
        <v>314</v>
      </c>
      <c r="D136" s="67"/>
      <c r="E136" s="138" t="s">
        <v>428</v>
      </c>
      <c r="F136" s="138">
        <v>5.2813270215000003E-3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0.24857459999999998</v>
      </c>
      <c r="J139" s="138">
        <v>0.24857459999999998</v>
      </c>
      <c r="K139" s="138">
        <v>0.24857459999999998</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3.0479155631026398</v>
      </c>
      <c r="X139" s="138">
        <v>1.3656892950217095E-2</v>
      </c>
      <c r="Y139" s="138">
        <v>1.5914022917731148E-2</v>
      </c>
      <c r="Z139" s="138">
        <v>5.4419810089451678E-3</v>
      </c>
      <c r="AA139" s="138">
        <v>9.4906776616167626E-4</v>
      </c>
      <c r="AB139" s="138">
        <v>3.5961964643055087E-2</v>
      </c>
      <c r="AC139" s="138" t="s">
        <v>444</v>
      </c>
      <c r="AD139" s="138">
        <v>3.0942998833839415</v>
      </c>
      <c r="AE139" s="55"/>
      <c r="AF139" s="147" t="s">
        <v>428</v>
      </c>
      <c r="AG139" s="147" t="s">
        <v>428</v>
      </c>
      <c r="AH139" s="147" t="s">
        <v>428</v>
      </c>
      <c r="AI139" s="147" t="s">
        <v>428</v>
      </c>
      <c r="AJ139" s="147" t="s">
        <v>428</v>
      </c>
      <c r="AK139" s="147">
        <v>2.0190000000000001</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102.42714766958549</v>
      </c>
      <c r="F141" s="19">
        <f t="shared" ref="F141:AD141" si="0">SUM(F14:F140)</f>
        <v>116.341549010355</v>
      </c>
      <c r="G141" s="19">
        <f t="shared" si="0"/>
        <v>11.324435747532133</v>
      </c>
      <c r="H141" s="19">
        <f t="shared" si="0"/>
        <v>128.07306047514868</v>
      </c>
      <c r="I141" s="19">
        <f t="shared" si="0"/>
        <v>12.427981251643097</v>
      </c>
      <c r="J141" s="19">
        <f t="shared" si="0"/>
        <v>22.86000935725955</v>
      </c>
      <c r="K141" s="19">
        <f t="shared" si="0"/>
        <v>59.932416344268958</v>
      </c>
      <c r="L141" s="19">
        <f t="shared" si="0"/>
        <v>1.6943413126846778</v>
      </c>
      <c r="M141" s="19">
        <f t="shared" si="0"/>
        <v>125.92673812210288</v>
      </c>
      <c r="N141" s="19">
        <f t="shared" si="0"/>
        <v>8.0342505315346155</v>
      </c>
      <c r="O141" s="19">
        <f t="shared" si="0"/>
        <v>0.27186317750238748</v>
      </c>
      <c r="P141" s="19">
        <f t="shared" si="0"/>
        <v>0.34406893787134341</v>
      </c>
      <c r="Q141" s="19">
        <f t="shared" si="0"/>
        <v>1.2365205207363252</v>
      </c>
      <c r="R141" s="19">
        <f>SUM(R14:R140)</f>
        <v>3.6190922032855641</v>
      </c>
      <c r="S141" s="19">
        <f t="shared" si="0"/>
        <v>48.403142645468968</v>
      </c>
      <c r="T141" s="19">
        <f t="shared" si="0"/>
        <v>5.4386289806244825</v>
      </c>
      <c r="U141" s="19">
        <f t="shared" si="0"/>
        <v>3.0200696914895113</v>
      </c>
      <c r="V141" s="19">
        <f t="shared" si="0"/>
        <v>27.527299525601457</v>
      </c>
      <c r="W141" s="19">
        <f t="shared" si="0"/>
        <v>18.21817877038233</v>
      </c>
      <c r="X141" s="19">
        <f t="shared" si="0"/>
        <v>3.0570430623907314</v>
      </c>
      <c r="Y141" s="19">
        <f t="shared" si="0"/>
        <v>5.0081204596087394</v>
      </c>
      <c r="Z141" s="19">
        <f t="shared" si="0"/>
        <v>2.1403831779178222</v>
      </c>
      <c r="AA141" s="19">
        <f t="shared" si="0"/>
        <v>1.7356751141287576</v>
      </c>
      <c r="AB141" s="19">
        <f t="shared" si="0"/>
        <v>11.941221814046049</v>
      </c>
      <c r="AC141" s="19">
        <f t="shared" si="0"/>
        <v>2.3328384537144142</v>
      </c>
      <c r="AD141" s="19">
        <f t="shared" si="0"/>
        <v>7.5893892178077298</v>
      </c>
      <c r="AE141" s="56"/>
      <c r="AF141" s="145">
        <f>SUM(AF14:AF140)</f>
        <v>267093.37663711968</v>
      </c>
      <c r="AG141" s="145">
        <f t="shared" ref="AG141:AI141" si="1">SUM(AG14:AG140)</f>
        <v>43533.414708829405</v>
      </c>
      <c r="AH141" s="145">
        <f t="shared" si="1"/>
        <v>194931.72919292288</v>
      </c>
      <c r="AI141" s="145">
        <f t="shared" si="1"/>
        <v>18531.973622815545</v>
      </c>
      <c r="AJ141" s="145">
        <f>IF(SUM(AJ14:AJ140)=0, "NA",SUM(AJ14:AJ140))</f>
        <v>6083.0501357701778</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11.813498619728863</v>
      </c>
      <c r="F143" s="139">
        <v>1.0470441294512374</v>
      </c>
      <c r="G143" s="139">
        <v>1.9816288287988572E-2</v>
      </c>
      <c r="H143" s="139">
        <v>0.46045904536766047</v>
      </c>
      <c r="I143" s="139">
        <v>0.16498462125806213</v>
      </c>
      <c r="J143" s="139">
        <v>0.16498462125806235</v>
      </c>
      <c r="K143" s="139">
        <v>0.1649846212580619</v>
      </c>
      <c r="L143" s="139">
        <v>0.13177716700699463</v>
      </c>
      <c r="M143" s="139">
        <v>19.656578642998415</v>
      </c>
      <c r="N143" s="139">
        <v>2.2608541860824867E-3</v>
      </c>
      <c r="O143" s="139">
        <v>2.1695846338952584E-4</v>
      </c>
      <c r="P143" s="139">
        <v>1.3511286799107836E-2</v>
      </c>
      <c r="Q143" s="139">
        <v>3.5802644421759679E-4</v>
      </c>
      <c r="R143" s="139">
        <v>1.5861275106696295E-2</v>
      </c>
      <c r="S143" s="139">
        <v>1.0845306517659635E-2</v>
      </c>
      <c r="T143" s="139">
        <v>2.006191091979935E-3</v>
      </c>
      <c r="U143" s="139">
        <v>2.8213596165614131E-4</v>
      </c>
      <c r="V143" s="139">
        <v>4.8507758621261783E-2</v>
      </c>
      <c r="W143" s="139">
        <v>0.37426399999999999</v>
      </c>
      <c r="X143" s="139">
        <v>4.5394003642500007E-2</v>
      </c>
      <c r="Y143" s="139">
        <v>5.1885159751900001E-2</v>
      </c>
      <c r="Z143" s="139">
        <v>3.9266561754700002E-2</v>
      </c>
      <c r="AA143" s="139">
        <v>4.5224636269500004E-2</v>
      </c>
      <c r="AB143" s="139">
        <v>0.18177036141860003</v>
      </c>
      <c r="AC143" s="139">
        <v>3.7426449999999997E-4</v>
      </c>
      <c r="AD143" s="139">
        <v>7.4895999999999996E-5</v>
      </c>
      <c r="AE143" s="58"/>
      <c r="AF143" s="144">
        <v>89505.006095552249</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7.5034014937246312</v>
      </c>
      <c r="F144" s="139">
        <v>0.14609765995813065</v>
      </c>
      <c r="G144" s="139">
        <v>6.4301389028929967E-3</v>
      </c>
      <c r="H144" s="139">
        <v>3.3287540389022534E-2</v>
      </c>
      <c r="I144" s="139">
        <v>0.12140773073321515</v>
      </c>
      <c r="J144" s="139">
        <v>0.1214077307332152</v>
      </c>
      <c r="K144" s="139">
        <v>0.1214077307332152</v>
      </c>
      <c r="L144" s="139">
        <v>0.10259483540424484</v>
      </c>
      <c r="M144" s="139">
        <v>0.85913900122838849</v>
      </c>
      <c r="N144" s="139">
        <v>2.6753322277686811E-4</v>
      </c>
      <c r="O144" s="139">
        <v>2.8381127554590766E-5</v>
      </c>
      <c r="P144" s="139">
        <v>2.9963935850190735E-3</v>
      </c>
      <c r="Q144" s="139">
        <v>5.6666207623041138E-5</v>
      </c>
      <c r="R144" s="139">
        <v>4.7981865306195391E-3</v>
      </c>
      <c r="S144" s="139">
        <v>3.217871851259655E-3</v>
      </c>
      <c r="T144" s="139">
        <v>1.1496522251046907E-4</v>
      </c>
      <c r="U144" s="139">
        <v>5.6570160136900738E-5</v>
      </c>
      <c r="V144" s="139">
        <v>1.0179747400057917E-2</v>
      </c>
      <c r="W144" s="139">
        <v>0.15755240000000001</v>
      </c>
      <c r="X144" s="139">
        <v>1.38661761827E-2</v>
      </c>
      <c r="Y144" s="139">
        <v>1.5559321832400001E-2</v>
      </c>
      <c r="Z144" s="139">
        <v>1.2185411580000001E-2</v>
      </c>
      <c r="AA144" s="139">
        <v>1.29444497462E-2</v>
      </c>
      <c r="AB144" s="139">
        <v>5.45553593413E-2</v>
      </c>
      <c r="AC144" s="139">
        <v>1.5755200000000001E-4</v>
      </c>
      <c r="AD144" s="139">
        <v>3.1523200000000003E-5</v>
      </c>
      <c r="AE144" s="58"/>
      <c r="AF144" s="144">
        <v>24260.893024097517</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12.576425388205747</v>
      </c>
      <c r="F145" s="139">
        <v>0.34859619876644793</v>
      </c>
      <c r="G145" s="139">
        <v>1.1408402493999529E-2</v>
      </c>
      <c r="H145" s="139">
        <v>3.0878175787512341E-2</v>
      </c>
      <c r="I145" s="139">
        <v>0.17626087097777959</v>
      </c>
      <c r="J145" s="139">
        <v>0.17626087097777976</v>
      </c>
      <c r="K145" s="139">
        <v>0.17626087097777998</v>
      </c>
      <c r="L145" s="139">
        <v>0.12102245368250811</v>
      </c>
      <c r="M145" s="139">
        <v>3.2494360753780684</v>
      </c>
      <c r="N145" s="139">
        <v>4.7180214244925661E-4</v>
      </c>
      <c r="O145" s="139">
        <v>5.0096414726034313E-5</v>
      </c>
      <c r="P145" s="139">
        <v>5.3077164698971703E-3</v>
      </c>
      <c r="Q145" s="139">
        <v>1.001728015235689E-4</v>
      </c>
      <c r="R145" s="139">
        <v>8.5108427672314062E-3</v>
      </c>
      <c r="S145" s="139">
        <v>5.7073261678524598E-3</v>
      </c>
      <c r="T145" s="139">
        <v>2.0068607783163333E-4</v>
      </c>
      <c r="U145" s="139">
        <v>1.0015277359506916E-4</v>
      </c>
      <c r="V145" s="139">
        <v>1.8026898409257457E-2</v>
      </c>
      <c r="W145" s="139">
        <v>0.13529249999999998</v>
      </c>
      <c r="X145" s="139">
        <v>4.0559505168000004E-3</v>
      </c>
      <c r="Y145" s="139">
        <v>2.4561033684700001E-2</v>
      </c>
      <c r="Z145" s="139">
        <v>2.7445265163199999E-2</v>
      </c>
      <c r="AA145" s="139">
        <v>6.3092563595000001E-3</v>
      </c>
      <c r="AB145" s="139">
        <v>6.2371505724199999E-2</v>
      </c>
      <c r="AC145" s="139">
        <v>1.1524840000000001E-4</v>
      </c>
      <c r="AD145" s="139">
        <v>2.3068700000000002E-5</v>
      </c>
      <c r="AE145" s="58"/>
      <c r="AF145" s="144">
        <v>43015.02117664001</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2.0362303722675872E-2</v>
      </c>
      <c r="F146" s="139">
        <v>0.12594033540391436</v>
      </c>
      <c r="G146" s="139">
        <v>3.2664260430021093E-5</v>
      </c>
      <c r="H146" s="139">
        <v>2.7726321108438492E-4</v>
      </c>
      <c r="I146" s="139">
        <v>3.2469086106767741E-3</v>
      </c>
      <c r="J146" s="139">
        <v>3.2469086106767741E-3</v>
      </c>
      <c r="K146" s="139">
        <v>3.2469086106767732E-3</v>
      </c>
      <c r="L146" s="139">
        <v>4.7031609714245215E-4</v>
      </c>
      <c r="M146" s="139">
        <v>0.71815128841404208</v>
      </c>
      <c r="N146" s="139">
        <v>1.127642064652473E-5</v>
      </c>
      <c r="O146" s="139">
        <v>6.097409801175119E-5</v>
      </c>
      <c r="P146" s="139">
        <v>4.3451778574659064E-5</v>
      </c>
      <c r="Q146" s="139">
        <v>1.4983371922296227E-6</v>
      </c>
      <c r="R146" s="139">
        <v>2.839922665116212E-4</v>
      </c>
      <c r="S146" s="139">
        <v>1.025508705264353E-2</v>
      </c>
      <c r="T146" s="139">
        <v>4.3091912393164298E-4</v>
      </c>
      <c r="U146" s="139">
        <v>6.0711048860214948E-5</v>
      </c>
      <c r="V146" s="139">
        <v>6.086053492226226E-3</v>
      </c>
      <c r="W146" s="139">
        <v>2.3995000000000002E-3</v>
      </c>
      <c r="X146" s="139">
        <v>4.46668624E-5</v>
      </c>
      <c r="Y146" s="139">
        <v>5.5461287700000003E-5</v>
      </c>
      <c r="Z146" s="139">
        <v>3.49124252E-5</v>
      </c>
      <c r="AA146" s="139">
        <v>6.1258106100000004E-5</v>
      </c>
      <c r="AB146" s="139">
        <v>1.9629868140000001E-4</v>
      </c>
      <c r="AC146" s="139">
        <v>2.3997000000000001E-6</v>
      </c>
      <c r="AD146" s="139">
        <v>8.6609999999999995E-7</v>
      </c>
      <c r="AE146" s="58"/>
      <c r="AF146" s="144">
        <v>220.44514034831937</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1.4735547867305561</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0.62917373599339144</v>
      </c>
      <c r="J148" s="139">
        <v>1.2102690212015763</v>
      </c>
      <c r="K148" s="139">
        <v>1.5506424004140542</v>
      </c>
      <c r="L148" s="139">
        <v>0.14378190193978718</v>
      </c>
      <c r="M148" s="139" t="s">
        <v>428</v>
      </c>
      <c r="N148" s="139">
        <v>4.6155277816827045</v>
      </c>
      <c r="O148" s="139">
        <v>2.0324701868447759E-2</v>
      </c>
      <c r="P148" s="139">
        <v>0</v>
      </c>
      <c r="Q148" s="139">
        <v>5.2809767718192534E-2</v>
      </c>
      <c r="R148" s="139">
        <v>1.721509832172039</v>
      </c>
      <c r="S148" s="139">
        <v>37.787469268701656</v>
      </c>
      <c r="T148" s="139">
        <v>0.26518897593337776</v>
      </c>
      <c r="U148" s="139">
        <v>3.1012848008281104E-2</v>
      </c>
      <c r="V148" s="139">
        <v>12.442252992951248</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52287.760261970645</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0.29256821041965381</v>
      </c>
      <c r="J149" s="139">
        <v>0.54179298225861805</v>
      </c>
      <c r="K149" s="139">
        <v>1.0835859645172361</v>
      </c>
      <c r="L149" s="139">
        <v>1.1486011223882705E-2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52287.760261970645</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99.751569579924876</v>
      </c>
      <c r="F152" s="13">
        <f>SUM(F$141, F$151, IF(AND(ISNUMBER(SEARCH($B$4,"AT|BE|CH|GB|IE|LT|LU|NL")),SUM(F$143:F$149)&gt;0),SUM(F$143:F$149)-SUM(F$27:F$33),0))</f>
        <v>114.81291254858026</v>
      </c>
      <c r="G152" s="13">
        <f t="shared" ref="G152:AD152" si="2">SUM(G$141, G$151, IF(AND(ISNUMBER(SEARCH($B$4,"AT|BE|CH|GB|IE|LT|LU|NL")),SUM(G$143:G$149)&gt;0),SUM(G$143:G$149)-SUM(G$27:G$33),0))</f>
        <v>11.321603624193532</v>
      </c>
      <c r="H152" s="13">
        <f t="shared" si="2"/>
        <v>128.05579734330422</v>
      </c>
      <c r="I152" s="13">
        <f t="shared" si="2"/>
        <v>12.324103953242185</v>
      </c>
      <c r="J152" s="13">
        <f t="shared" si="2"/>
        <v>22.6975208488515</v>
      </c>
      <c r="K152" s="13">
        <f t="shared" si="2"/>
        <v>59.7073340926489</v>
      </c>
      <c r="L152" s="13">
        <f t="shared" si="2"/>
        <v>1.6530340656025442</v>
      </c>
      <c r="M152" s="13">
        <f t="shared" si="2"/>
        <v>125.40647430076926</v>
      </c>
      <c r="N152" s="13">
        <f t="shared" si="2"/>
        <v>7.7100029140656758</v>
      </c>
      <c r="O152" s="13">
        <f t="shared" si="2"/>
        <v>0.27042385161064664</v>
      </c>
      <c r="P152" s="13">
        <f t="shared" si="2"/>
        <v>0.34273431946679167</v>
      </c>
      <c r="Q152" s="13">
        <f t="shared" si="2"/>
        <v>1.2327868956080021</v>
      </c>
      <c r="R152" s="13">
        <f t="shared" si="2"/>
        <v>3.4960689361508832</v>
      </c>
      <c r="S152" s="13">
        <f t="shared" si="2"/>
        <v>45.747686134777673</v>
      </c>
      <c r="T152" s="13">
        <f t="shared" si="2"/>
        <v>5.4199539341214749</v>
      </c>
      <c r="U152" s="13">
        <f t="shared" si="2"/>
        <v>3.01787186641688</v>
      </c>
      <c r="V152" s="13">
        <f t="shared" si="2"/>
        <v>26.651039818411796</v>
      </c>
      <c r="W152" s="13">
        <f t="shared" si="2"/>
        <v>18.168990370382332</v>
      </c>
      <c r="X152" s="13">
        <f t="shared" si="2"/>
        <v>3.0519569259799315</v>
      </c>
      <c r="Y152" s="13">
        <f t="shared" si="2"/>
        <v>5.0006115573017391</v>
      </c>
      <c r="Z152" s="13">
        <f t="shared" si="2"/>
        <v>2.1338892100016222</v>
      </c>
      <c r="AA152" s="13">
        <f t="shared" si="2"/>
        <v>1.7305681555232577</v>
      </c>
      <c r="AB152" s="13">
        <f t="shared" si="2"/>
        <v>11.917025848806549</v>
      </c>
      <c r="AC152" s="13">
        <f t="shared" si="2"/>
        <v>2.3327909847144142</v>
      </c>
      <c r="AD152" s="13">
        <f t="shared" si="2"/>
        <v>7.5893797175077298</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v>-45.580862933801988</v>
      </c>
      <c r="F153" s="140">
        <v>-68.047306854678396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54.170706646122895</v>
      </c>
      <c r="F154" s="13">
        <f>SUM(F$141, F$153, -1 * IF(OR($B$6=2005,$B$6&gt;=2020),SUM(F$99:F$122),0), IF(AND(ISNUMBER(SEARCH($B$4,"AT|BE|CH|GB|IE|LT|LU|NL")),SUM(F$143:F$149)&gt;0),SUM(F$143:F$149)-SUM(F$27:F$33),0))</f>
        <v>46.765605693901861</v>
      </c>
      <c r="G154" s="13">
        <f>SUM(G$141, G$153, IF(AND(ISNUMBER(SEARCH($B$4,"AT|BE|CH|GB|IE|LT|LU|NL")),SUM(G$143:G$149)&gt;0),SUM(G$143:G$149)-SUM(G$27:G$33),0))</f>
        <v>11.321603624193532</v>
      </c>
      <c r="H154" s="13">
        <f>SUM(H$141, H$153, IF(AND(ISNUMBER(SEARCH($B$4,"AT|BE|CH|GB|IE|LT|LU|NL")),SUM(H$143:H$149)&gt;0),SUM(H$143:H$149)-SUM(H$27:H$33),0))</f>
        <v>128.05579734330422</v>
      </c>
      <c r="I154" s="13">
        <f t="shared" ref="I154:AD154" si="3">SUM(I$141, I$153, IF(AND(ISNUMBER(SEARCH($B$4,"AT|BE|CH|GB|IE|LT|LU|NL")),SUM(I$143:I$149)&gt;0),SUM(I$143:I$149)-SUM(I$27:I$33),0))</f>
        <v>12.324103953242185</v>
      </c>
      <c r="J154" s="13">
        <f t="shared" si="3"/>
        <v>22.6975208488515</v>
      </c>
      <c r="K154" s="13">
        <f t="shared" si="3"/>
        <v>59.7073340926489</v>
      </c>
      <c r="L154" s="13">
        <f t="shared" si="3"/>
        <v>1.6530340656025442</v>
      </c>
      <c r="M154" s="13">
        <f t="shared" si="3"/>
        <v>125.40647430076926</v>
      </c>
      <c r="N154" s="13">
        <f t="shared" si="3"/>
        <v>7.7100029140656758</v>
      </c>
      <c r="O154" s="13">
        <f t="shared" si="3"/>
        <v>0.27042385161064664</v>
      </c>
      <c r="P154" s="13">
        <f t="shared" si="3"/>
        <v>0.34273431946679167</v>
      </c>
      <c r="Q154" s="13">
        <f t="shared" si="3"/>
        <v>1.2327868956080021</v>
      </c>
      <c r="R154" s="13">
        <f t="shared" si="3"/>
        <v>3.4960689361508832</v>
      </c>
      <c r="S154" s="13">
        <f t="shared" si="3"/>
        <v>45.747686134777673</v>
      </c>
      <c r="T154" s="13">
        <f t="shared" si="3"/>
        <v>5.4199539341214749</v>
      </c>
      <c r="U154" s="13">
        <f t="shared" si="3"/>
        <v>3.01787186641688</v>
      </c>
      <c r="V154" s="13">
        <f t="shared" si="3"/>
        <v>26.651039818411796</v>
      </c>
      <c r="W154" s="13">
        <f t="shared" si="3"/>
        <v>18.168990370382332</v>
      </c>
      <c r="X154" s="13">
        <f t="shared" si="3"/>
        <v>3.0519569259799315</v>
      </c>
      <c r="Y154" s="13">
        <f t="shared" si="3"/>
        <v>5.0006115573017391</v>
      </c>
      <c r="Z154" s="13">
        <f t="shared" si="3"/>
        <v>2.1338892100016222</v>
      </c>
      <c r="AA154" s="13">
        <f t="shared" si="3"/>
        <v>1.7305681555232577</v>
      </c>
      <c r="AB154" s="13">
        <f t="shared" si="3"/>
        <v>11.917025848806549</v>
      </c>
      <c r="AC154" s="13">
        <f t="shared" si="3"/>
        <v>2.3327909847144142</v>
      </c>
      <c r="AD154" s="13">
        <f t="shared" si="3"/>
        <v>7.5893797175077298</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12.214049602612221</v>
      </c>
      <c r="F157" s="141">
        <v>0.35387819161465922</v>
      </c>
      <c r="G157" s="141">
        <v>0.78682193735258543</v>
      </c>
      <c r="H157" s="141" t="s">
        <v>444</v>
      </c>
      <c r="I157" s="141">
        <v>0.15271656466289449</v>
      </c>
      <c r="J157" s="141">
        <v>0.15271656466289449</v>
      </c>
      <c r="K157" s="141">
        <v>0.15271656466289449</v>
      </c>
      <c r="L157" s="141">
        <v>7.3303951038189347E-2</v>
      </c>
      <c r="M157" s="141">
        <v>3.1860617118906203</v>
      </c>
      <c r="N157" s="141">
        <v>3.3046194891123001E-3</v>
      </c>
      <c r="O157" s="141">
        <v>2.4784646168342253E-4</v>
      </c>
      <c r="P157" s="141">
        <v>4.9569292336684497E-3</v>
      </c>
      <c r="Q157" s="141">
        <v>1.2392323084171124E-3</v>
      </c>
      <c r="R157" s="141">
        <v>8.2615487227807507E-3</v>
      </c>
      <c r="S157" s="141">
        <v>9.0877035950588259E-3</v>
      </c>
      <c r="T157" s="141">
        <v>3.3046194891123002E-4</v>
      </c>
      <c r="U157" s="141">
        <v>4.543851797529413E-3</v>
      </c>
      <c r="V157" s="141">
        <v>1.1979245648032089</v>
      </c>
      <c r="W157" s="141" t="s">
        <v>444</v>
      </c>
      <c r="X157" s="141" t="s">
        <v>444</v>
      </c>
      <c r="Y157" s="141" t="s">
        <v>444</v>
      </c>
      <c r="Z157" s="141" t="s">
        <v>444</v>
      </c>
      <c r="AA157" s="141" t="s">
        <v>444</v>
      </c>
      <c r="AB157" s="141" t="s">
        <v>444</v>
      </c>
      <c r="AC157" s="141" t="s">
        <v>444</v>
      </c>
      <c r="AD157" s="141" t="s">
        <v>444</v>
      </c>
      <c r="AE157" s="58"/>
      <c r="AF157" s="142">
        <v>41307.743613903753</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5.9024129472000017E-2</v>
      </c>
      <c r="F158" s="141">
        <v>1.8495854615999999E-3</v>
      </c>
      <c r="G158" s="141">
        <v>3.0988896549999996E-3</v>
      </c>
      <c r="H158" s="141" t="s">
        <v>444</v>
      </c>
      <c r="I158" s="141">
        <v>2.9846355300000007E-4</v>
      </c>
      <c r="J158" s="141">
        <v>2.9846355300000007E-4</v>
      </c>
      <c r="K158" s="141">
        <v>2.9846355300000007E-4</v>
      </c>
      <c r="L158" s="141">
        <v>1.4326250544000003E-4</v>
      </c>
      <c r="M158" s="141">
        <v>5.5427651780999995E-2</v>
      </c>
      <c r="N158" s="141">
        <v>1.3033200947151065E-5</v>
      </c>
      <c r="O158" s="141">
        <v>9.7749007103632992E-7</v>
      </c>
      <c r="P158" s="141">
        <v>1.9549801420726594E-5</v>
      </c>
      <c r="Q158" s="141">
        <v>4.8874503551816486E-6</v>
      </c>
      <c r="R158" s="141">
        <v>3.2583002367877666E-5</v>
      </c>
      <c r="S158" s="141">
        <v>3.5841302604665431E-5</v>
      </c>
      <c r="T158" s="141">
        <v>1.3033200947151066E-6</v>
      </c>
      <c r="U158" s="141">
        <v>1.7920651302332715E-5</v>
      </c>
      <c r="V158" s="141">
        <v>4.7245353433422611E-3</v>
      </c>
      <c r="W158" s="141" t="s">
        <v>444</v>
      </c>
      <c r="X158" s="141" t="s">
        <v>444</v>
      </c>
      <c r="Y158" s="141" t="s">
        <v>444</v>
      </c>
      <c r="Z158" s="141" t="s">
        <v>444</v>
      </c>
      <c r="AA158" s="141" t="s">
        <v>444</v>
      </c>
      <c r="AB158" s="141" t="s">
        <v>444</v>
      </c>
      <c r="AC158" s="141" t="s">
        <v>444</v>
      </c>
      <c r="AD158" s="141" t="s">
        <v>444</v>
      </c>
      <c r="AE158" s="58"/>
      <c r="AF158" s="143">
        <v>162.91501183938831</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7.0405479730809226</v>
      </c>
      <c r="F159" s="141">
        <v>0.24061744279181851</v>
      </c>
      <c r="G159" s="141">
        <v>0.2554782362064858</v>
      </c>
      <c r="H159" s="141" t="s">
        <v>444</v>
      </c>
      <c r="I159" s="141">
        <v>0.11006594321027136</v>
      </c>
      <c r="J159" s="141">
        <v>0.1294054735810187</v>
      </c>
      <c r="K159" s="141">
        <v>0.1294054735810187</v>
      </c>
      <c r="L159" s="141">
        <v>4.0115696810115793E-2</v>
      </c>
      <c r="M159" s="141">
        <v>0.52804105047756755</v>
      </c>
      <c r="N159" s="141">
        <v>1.8456117528403801E-2</v>
      </c>
      <c r="O159" s="141">
        <v>1.4836874007797213E-3</v>
      </c>
      <c r="P159" s="141">
        <v>4.0351528614728741E-3</v>
      </c>
      <c r="Q159" s="141">
        <v>1.2173389716113238E-2</v>
      </c>
      <c r="R159" s="141">
        <v>1.3865031787326104E-2</v>
      </c>
      <c r="S159" s="141">
        <v>0.1252616471725703</v>
      </c>
      <c r="T159" s="141">
        <v>0.4603007457276897</v>
      </c>
      <c r="U159" s="141">
        <v>1.4940851343013789E-2</v>
      </c>
      <c r="V159" s="141">
        <v>0.16556520786757789</v>
      </c>
      <c r="W159" s="141">
        <v>2.1471460249684403E-2</v>
      </c>
      <c r="X159" s="141">
        <v>3.0713521367760154E-4</v>
      </c>
      <c r="Y159" s="141">
        <v>1.5876647359962938E-3</v>
      </c>
      <c r="Z159" s="141">
        <v>1.4836874007797213E-3</v>
      </c>
      <c r="AA159" s="141">
        <v>2.2115287472957291E-4</v>
      </c>
      <c r="AB159" s="141">
        <v>3.5996402251831892E-3</v>
      </c>
      <c r="AC159" s="141" t="s">
        <v>444</v>
      </c>
      <c r="AD159" s="141">
        <v>1.0774492482661624E-2</v>
      </c>
      <c r="AE159" s="58"/>
      <c r="AF159" s="143">
        <v>5953.7351648250906</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0.1773165448489275</v>
      </c>
      <c r="X163" s="22">
        <v>1.276679122912278</v>
      </c>
      <c r="Y163" s="22">
        <v>0.83338776078995935</v>
      </c>
      <c r="Z163" s="22">
        <v>0.40782805315253323</v>
      </c>
      <c r="AA163" s="22">
        <v>0.47875467109210423</v>
      </c>
      <c r="AB163" s="22">
        <v>2.9966496079468747</v>
      </c>
      <c r="AC163" s="22" t="s">
        <v>444</v>
      </c>
      <c r="AD163" s="22">
        <v>5.1421798006188971E-2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0A29-67EF-4B08-B6EE-AA79CC0697CD}">
  <sheetPr codeName="Sheet31"/>
  <dimension ref="A1:AL170"/>
  <sheetViews>
    <sheetView zoomScale="75" zoomScaleNormal="75" workbookViewId="0">
      <pane xSplit="4" ySplit="13" topLeftCell="E14" activePane="bottomRight" state="frozen"/>
      <selection activeCell="P48" sqref="P48"/>
      <selection pane="topRight" activeCell="P48" sqref="P48"/>
      <selection pane="bottomLeft" activeCell="P48" sqref="P48"/>
      <selection pane="bottomRight" activeCell="E20" sqref="E20"/>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2020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2020</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5.587029530190275</v>
      </c>
      <c r="F14" s="138">
        <v>0.28591011887949819</v>
      </c>
      <c r="G14" s="138">
        <v>2.002400229919207</v>
      </c>
      <c r="H14" s="138" t="s">
        <v>444</v>
      </c>
      <c r="I14" s="138">
        <v>0.251435443174927</v>
      </c>
      <c r="J14" s="138">
        <v>0.35103094085486403</v>
      </c>
      <c r="K14" s="138">
        <v>0.44418497069062191</v>
      </c>
      <c r="L14" s="138">
        <v>5.7751712141521873E-3</v>
      </c>
      <c r="M14" s="138">
        <v>6.6411044569981916</v>
      </c>
      <c r="N14" s="138">
        <v>0.33951655705159062</v>
      </c>
      <c r="O14" s="138">
        <v>3.9228094033653196E-2</v>
      </c>
      <c r="P14" s="138">
        <v>5.7709184895954793E-2</v>
      </c>
      <c r="Q14" s="138">
        <v>0.25363647328774558</v>
      </c>
      <c r="R14" s="138">
        <v>0.1761302550011444</v>
      </c>
      <c r="S14" s="138">
        <v>0.18939991830022121</v>
      </c>
      <c r="T14" s="138">
        <v>1.2164028672332101</v>
      </c>
      <c r="U14" s="138">
        <v>0.60737686310414429</v>
      </c>
      <c r="V14" s="138">
        <v>1.3186450388736783</v>
      </c>
      <c r="W14" s="138">
        <v>0.3592748861503422</v>
      </c>
      <c r="X14" s="138">
        <v>4.4680262425327742E-3</v>
      </c>
      <c r="Y14" s="138">
        <v>1.1048689002636557E-3</v>
      </c>
      <c r="Z14" s="138">
        <v>9.2745522554380313E-4</v>
      </c>
      <c r="AA14" s="138">
        <v>2.4095834181362349E-4</v>
      </c>
      <c r="AB14" s="138">
        <v>6.7413087101538564E-3</v>
      </c>
      <c r="AC14" s="138">
        <v>0.25077462306258408</v>
      </c>
      <c r="AD14" s="138">
        <v>1.3937150893687505E-2</v>
      </c>
      <c r="AE14" s="55"/>
      <c r="AF14" s="147">
        <v>4468.220580533045</v>
      </c>
      <c r="AG14" s="147">
        <v>16886.158375445953</v>
      </c>
      <c r="AH14" s="147">
        <v>97132.325483353547</v>
      </c>
      <c r="AI14" s="147">
        <v>3953.9257991968143</v>
      </c>
      <c r="AJ14" s="147">
        <v>3899.1212240318741</v>
      </c>
      <c r="AK14" s="147" t="s">
        <v>428</v>
      </c>
      <c r="AL14" s="45" t="s">
        <v>49</v>
      </c>
    </row>
    <row r="15" spans="1:38" s="1" customFormat="1" ht="26.25" customHeight="1" thickBot="1" x14ac:dyDescent="0.3">
      <c r="A15" s="65" t="s">
        <v>53</v>
      </c>
      <c r="B15" s="65" t="s">
        <v>54</v>
      </c>
      <c r="C15" s="66" t="s">
        <v>55</v>
      </c>
      <c r="D15" s="67"/>
      <c r="E15" s="138">
        <v>0.288159</v>
      </c>
      <c r="F15" s="138">
        <v>1.4351557771681862E-2</v>
      </c>
      <c r="G15" s="138">
        <v>3.6088999999999996E-2</v>
      </c>
      <c r="H15" s="138" t="s">
        <v>444</v>
      </c>
      <c r="I15" s="138">
        <v>3.7218114855520736E-3</v>
      </c>
      <c r="J15" s="138">
        <v>4.2626934024947898E-3</v>
      </c>
      <c r="K15" s="138">
        <v>4.9862513756138652E-3</v>
      </c>
      <c r="L15" s="138">
        <v>6.6537315261187043E-4</v>
      </c>
      <c r="M15" s="138">
        <v>0.28878800000000004</v>
      </c>
      <c r="N15" s="138">
        <v>6.8589268033676133E-3</v>
      </c>
      <c r="O15" s="138">
        <v>8.3939666967847611E-3</v>
      </c>
      <c r="P15" s="138">
        <v>1.8591116215020259E-3</v>
      </c>
      <c r="Q15" s="138">
        <v>1.9219740467211455E-3</v>
      </c>
      <c r="R15" s="138">
        <v>2.5017763427069357E-2</v>
      </c>
      <c r="S15" s="138">
        <v>1.2760735846581361E-2</v>
      </c>
      <c r="T15" s="138">
        <v>2.7529211051225137E-2</v>
      </c>
      <c r="U15" s="138">
        <v>7.2992397380199966E-3</v>
      </c>
      <c r="V15" s="138">
        <v>6.3204446441152529E-2</v>
      </c>
      <c r="W15" s="138">
        <v>0</v>
      </c>
      <c r="X15" s="138">
        <v>2.471267032222999E-6</v>
      </c>
      <c r="Y15" s="138">
        <v>4.2111276782275317E-6</v>
      </c>
      <c r="Z15" s="138">
        <v>2.3308961096154145E-6</v>
      </c>
      <c r="AA15" s="138">
        <v>2.3308961096154145E-6</v>
      </c>
      <c r="AB15" s="138">
        <v>1.1344186929681361E-5</v>
      </c>
      <c r="AC15" s="138" t="s">
        <v>428</v>
      </c>
      <c r="AD15" s="138">
        <v>0</v>
      </c>
      <c r="AE15" s="55"/>
      <c r="AF15" s="147">
        <v>3917.4665709669994</v>
      </c>
      <c r="AG15" s="147" t="s">
        <v>430</v>
      </c>
      <c r="AH15" s="147">
        <v>1812.2102005385336</v>
      </c>
      <c r="AI15" s="147" t="s">
        <v>430</v>
      </c>
      <c r="AJ15" s="147" t="s">
        <v>430</v>
      </c>
      <c r="AK15" s="147" t="s">
        <v>428</v>
      </c>
      <c r="AL15" s="45" t="s">
        <v>49</v>
      </c>
    </row>
    <row r="16" spans="1:38" s="1" customFormat="1" ht="26.25" customHeight="1" thickBot="1" x14ac:dyDescent="0.3">
      <c r="A16" s="65" t="s">
        <v>53</v>
      </c>
      <c r="B16" s="65" t="s">
        <v>56</v>
      </c>
      <c r="C16" s="66" t="s">
        <v>57</v>
      </c>
      <c r="D16" s="67"/>
      <c r="E16" s="138">
        <v>0.18472082303416432</v>
      </c>
      <c r="F16" s="138">
        <v>1.5144187675025815E-3</v>
      </c>
      <c r="G16" s="138">
        <v>0.13910762532302395</v>
      </c>
      <c r="H16" s="138" t="s">
        <v>444</v>
      </c>
      <c r="I16" s="138">
        <v>3.2892922749086534E-2</v>
      </c>
      <c r="J16" s="138">
        <v>4.7164123451573996E-2</v>
      </c>
      <c r="K16" s="138">
        <v>4.9022190546445514E-2</v>
      </c>
      <c r="L16" s="138">
        <v>5.8089193341899991E-4</v>
      </c>
      <c r="M16" s="138">
        <v>0.21156848376040172</v>
      </c>
      <c r="N16" s="138">
        <v>1.6904524509857303E-2</v>
      </c>
      <c r="O16" s="138">
        <v>9.5860659525960005E-4</v>
      </c>
      <c r="P16" s="138">
        <v>1.7911554574450001E-2</v>
      </c>
      <c r="Q16" s="138">
        <v>6.5784359026659998E-3</v>
      </c>
      <c r="R16" s="138">
        <v>3.5473583097241999E-3</v>
      </c>
      <c r="S16" s="138">
        <v>1.5006567726090001E-2</v>
      </c>
      <c r="T16" s="138">
        <v>6.0371368507111988E-3</v>
      </c>
      <c r="U16" s="138">
        <v>1.7313412406273999E-3</v>
      </c>
      <c r="V16" s="138">
        <v>2.7552889943276E-2</v>
      </c>
      <c r="W16" s="138">
        <v>1.55909002835217E-2</v>
      </c>
      <c r="X16" s="138">
        <v>1.9456512219273998E-7</v>
      </c>
      <c r="Y16" s="138">
        <v>1.7098313316271796E-7</v>
      </c>
      <c r="Z16" s="138">
        <v>1.9772117810905997E-8</v>
      </c>
      <c r="AA16" s="138">
        <v>2.9331483388194E-8</v>
      </c>
      <c r="AB16" s="138">
        <v>4.1465185655455796E-7</v>
      </c>
      <c r="AC16" s="138">
        <v>2.4814839939999995E-9</v>
      </c>
      <c r="AD16" s="138">
        <v>1.4663314509999998E-9</v>
      </c>
      <c r="AE16" s="55"/>
      <c r="AF16" s="147">
        <v>1.7074075313999999</v>
      </c>
      <c r="AG16" s="147">
        <v>597.01422090599988</v>
      </c>
      <c r="AH16" s="147">
        <v>398.23853313871592</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2.7498856080254555E-6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1.3067917326801679</v>
      </c>
      <c r="F18" s="138">
        <v>0.60304040755205646</v>
      </c>
      <c r="G18" s="138">
        <v>4.2070253732856396E-2</v>
      </c>
      <c r="H18" s="138" t="s">
        <v>444</v>
      </c>
      <c r="I18" s="138">
        <v>2.5556337333815939E-2</v>
      </c>
      <c r="J18" s="138">
        <v>2.713589397609685E-2</v>
      </c>
      <c r="K18" s="138">
        <v>2.9031361946833936E-2</v>
      </c>
      <c r="L18" s="138">
        <v>3.7327726915066741E-3</v>
      </c>
      <c r="M18" s="138">
        <v>0.76900851982334917</v>
      </c>
      <c r="N18" s="138">
        <v>5.0556392081782375E-3</v>
      </c>
      <c r="O18" s="138">
        <v>9.4859958317890979E-5</v>
      </c>
      <c r="P18" s="138">
        <v>1.4115760650430277E-2</v>
      </c>
      <c r="Q18" s="138">
        <v>3.2552908190469095E-4</v>
      </c>
      <c r="R18" s="138">
        <v>4.0449153121874274E-3</v>
      </c>
      <c r="S18" s="138">
        <v>2.2748116264741675E-3</v>
      </c>
      <c r="T18" s="138">
        <v>8.213819570655545E-2</v>
      </c>
      <c r="U18" s="138">
        <v>3.716942984575368E-5</v>
      </c>
      <c r="V18" s="138">
        <v>2.5975002278235703E-3</v>
      </c>
      <c r="W18" s="138">
        <v>4.4227585983865384E-4</v>
      </c>
      <c r="X18" s="138">
        <v>6.0023152406674454E-4</v>
      </c>
      <c r="Y18" s="138">
        <v>4.7386699268427207E-3</v>
      </c>
      <c r="Z18" s="138">
        <v>5.3704925837550833E-4</v>
      </c>
      <c r="AA18" s="138">
        <v>4.73866992684272E-4</v>
      </c>
      <c r="AB18" s="138">
        <v>6.3498177019692455E-3</v>
      </c>
      <c r="AC18" s="138" t="s">
        <v>430</v>
      </c>
      <c r="AD18" s="138" t="s">
        <v>430</v>
      </c>
      <c r="AE18" s="55"/>
      <c r="AF18" s="147">
        <v>412.0628772974228</v>
      </c>
      <c r="AG18" s="147" t="s">
        <v>430</v>
      </c>
      <c r="AH18" s="147">
        <v>25985.643854093309</v>
      </c>
      <c r="AI18" s="147" t="s">
        <v>430</v>
      </c>
      <c r="AJ18" s="147" t="s">
        <v>430</v>
      </c>
      <c r="AK18" s="147" t="s">
        <v>428</v>
      </c>
      <c r="AL18" s="45" t="s">
        <v>49</v>
      </c>
    </row>
    <row r="19" spans="1:38" s="2" customFormat="1" ht="26.25" customHeight="1" thickBot="1" x14ac:dyDescent="0.3">
      <c r="A19" s="65" t="s">
        <v>53</v>
      </c>
      <c r="B19" s="65" t="s">
        <v>62</v>
      </c>
      <c r="C19" s="66" t="s">
        <v>63</v>
      </c>
      <c r="D19" s="67"/>
      <c r="E19" s="138">
        <v>0.50868277632969572</v>
      </c>
      <c r="F19" s="138">
        <v>0.14713904616806883</v>
      </c>
      <c r="G19" s="138">
        <v>0.2254117028798443</v>
      </c>
      <c r="H19" s="138">
        <v>4.2471526044888085E-6</v>
      </c>
      <c r="I19" s="138">
        <v>1.4592530942399984E-2</v>
      </c>
      <c r="J19" s="138">
        <v>1.743192773521875E-2</v>
      </c>
      <c r="K19" s="138">
        <v>2.0851237485647326E-2</v>
      </c>
      <c r="L19" s="138">
        <v>3.857492345355562E-3</v>
      </c>
      <c r="M19" s="138">
        <v>0.20169855510957574</v>
      </c>
      <c r="N19" s="138">
        <v>9.2148106977041726E-3</v>
      </c>
      <c r="O19" s="138">
        <v>2.2123223848106261E-4</v>
      </c>
      <c r="P19" s="138">
        <v>3.3553679351635657E-3</v>
      </c>
      <c r="Q19" s="138">
        <v>1.1769486837180819E-3</v>
      </c>
      <c r="R19" s="138">
        <v>7.4024454278315988E-3</v>
      </c>
      <c r="S19" s="138">
        <v>4.1105509266316266E-3</v>
      </c>
      <c r="T19" s="138">
        <v>0.14718294963229811</v>
      </c>
      <c r="U19" s="138">
        <v>4.1244707780865446E-4</v>
      </c>
      <c r="V19" s="138">
        <v>1.0794963882754924E-2</v>
      </c>
      <c r="W19" s="138">
        <v>7.9205809516611284E-4</v>
      </c>
      <c r="X19" s="138">
        <v>1.0749359862968675E-3</v>
      </c>
      <c r="Y19" s="138">
        <v>8.4863367339226385E-3</v>
      </c>
      <c r="Z19" s="138">
        <v>9.6178482984456571E-4</v>
      </c>
      <c r="AA19" s="138">
        <v>8.4863367339226394E-4</v>
      </c>
      <c r="AB19" s="138">
        <v>1.1371691223456337E-2</v>
      </c>
      <c r="AC19" s="138" t="s">
        <v>430</v>
      </c>
      <c r="AD19" s="138" t="s">
        <v>430</v>
      </c>
      <c r="AE19" s="55"/>
      <c r="AF19" s="147">
        <v>689.13058798217139</v>
      </c>
      <c r="AG19" s="147" t="s">
        <v>430</v>
      </c>
      <c r="AH19" s="147">
        <v>5981.8295505546221</v>
      </c>
      <c r="AI19" s="147">
        <v>3.5392938370740072</v>
      </c>
      <c r="AJ19" s="147" t="s">
        <v>430</v>
      </c>
      <c r="AK19" s="147" t="s">
        <v>428</v>
      </c>
      <c r="AL19" s="45" t="s">
        <v>49</v>
      </c>
    </row>
    <row r="20" spans="1:38" s="2" customFormat="1" ht="26.25" customHeight="1" thickBot="1" x14ac:dyDescent="0.3">
      <c r="A20" s="65" t="s">
        <v>53</v>
      </c>
      <c r="B20" s="65" t="s">
        <v>64</v>
      </c>
      <c r="C20" s="66" t="s">
        <v>65</v>
      </c>
      <c r="D20" s="67"/>
      <c r="E20" s="138">
        <v>3.7543177342092761E-2</v>
      </c>
      <c r="F20" s="138">
        <v>9.5558266398396447E-3</v>
      </c>
      <c r="G20" s="138">
        <v>2.8186588677364846E-3</v>
      </c>
      <c r="H20" s="138" t="s">
        <v>444</v>
      </c>
      <c r="I20" s="138">
        <v>1.9439033132815182E-3</v>
      </c>
      <c r="J20" s="138">
        <v>2.445063273281518E-3</v>
      </c>
      <c r="K20" s="138">
        <v>3.0464552252815183E-3</v>
      </c>
      <c r="L20" s="138">
        <v>9.3774662389126075E-4</v>
      </c>
      <c r="M20" s="138">
        <v>1.4794135978928246E-2</v>
      </c>
      <c r="N20" s="138">
        <v>1.6078026795616623E-3</v>
      </c>
      <c r="O20" s="138">
        <v>3.040430003686329E-5</v>
      </c>
      <c r="P20" s="138">
        <v>2.1084466131797425E-4</v>
      </c>
      <c r="Q20" s="138">
        <v>1.3742115165147668E-4</v>
      </c>
      <c r="R20" s="138">
        <v>1.2878040883546919E-3</v>
      </c>
      <c r="S20" s="138">
        <v>7.226372605509384E-4</v>
      </c>
      <c r="T20" s="138">
        <v>2.6065152510754686E-2</v>
      </c>
      <c r="U20" s="138">
        <v>3.1592911797856488E-5</v>
      </c>
      <c r="V20" s="138">
        <v>1.0733368014557798E-3</v>
      </c>
      <c r="W20" s="138">
        <v>1.4032478879999997E-4</v>
      </c>
      <c r="X20" s="138">
        <v>1.9044078479999994E-4</v>
      </c>
      <c r="Y20" s="138">
        <v>1.5034798799999998E-3</v>
      </c>
      <c r="Z20" s="138">
        <v>1.7039438639999998E-4</v>
      </c>
      <c r="AA20" s="138">
        <v>1.5034798799999998E-4</v>
      </c>
      <c r="AB20" s="138">
        <v>2.0146630391999999E-3</v>
      </c>
      <c r="AC20" s="138" t="s">
        <v>430</v>
      </c>
      <c r="AD20" s="138" t="s">
        <v>430</v>
      </c>
      <c r="AE20" s="55"/>
      <c r="AF20" s="147">
        <v>144.92039769932296</v>
      </c>
      <c r="AG20" s="147" t="s">
        <v>430</v>
      </c>
      <c r="AH20" s="147">
        <v>327.20319081544415</v>
      </c>
      <c r="AI20" s="147" t="s">
        <v>430</v>
      </c>
      <c r="AJ20" s="147" t="s">
        <v>430</v>
      </c>
      <c r="AK20" s="147" t="s">
        <v>428</v>
      </c>
      <c r="AL20" s="45" t="s">
        <v>49</v>
      </c>
    </row>
    <row r="21" spans="1:38" s="2" customFormat="1" ht="26.25" customHeight="1" thickBot="1" x14ac:dyDescent="0.3">
      <c r="A21" s="65" t="s">
        <v>53</v>
      </c>
      <c r="B21" s="65" t="s">
        <v>66</v>
      </c>
      <c r="C21" s="66" t="s">
        <v>67</v>
      </c>
      <c r="D21" s="67"/>
      <c r="E21" s="138">
        <v>1.6109339620550438</v>
      </c>
      <c r="F21" s="138">
        <v>0.91025564401916859</v>
      </c>
      <c r="G21" s="138">
        <v>0.26610100019235006</v>
      </c>
      <c r="H21" s="138">
        <v>1.9420193018934669E-3</v>
      </c>
      <c r="I21" s="138">
        <v>0.26387026587286627</v>
      </c>
      <c r="J21" s="138">
        <v>0.27588145266122438</v>
      </c>
      <c r="K21" s="138">
        <v>0.29579726482928564</v>
      </c>
      <c r="L21" s="138">
        <v>7.857069832295667E-2</v>
      </c>
      <c r="M21" s="138">
        <v>1.4972177420109156</v>
      </c>
      <c r="N21" s="138">
        <v>6.679137429395178E-2</v>
      </c>
      <c r="O21" s="138">
        <v>2.1483971387776284E-2</v>
      </c>
      <c r="P21" s="138">
        <v>1.068578159264677E-2</v>
      </c>
      <c r="Q21" s="138">
        <v>3.5232294939241894E-3</v>
      </c>
      <c r="R21" s="138">
        <v>5.5773738267408585E-2</v>
      </c>
      <c r="S21" s="138">
        <v>2.0061333398227563E-2</v>
      </c>
      <c r="T21" s="138">
        <v>0.37558788958666439</v>
      </c>
      <c r="U21" s="138">
        <v>1.9873164104798127E-3</v>
      </c>
      <c r="V21" s="138">
        <v>0.8530716861984613</v>
      </c>
      <c r="W21" s="138">
        <v>3.1892173231495922E-2</v>
      </c>
      <c r="X21" s="138">
        <v>5.7081780869853898E-3</v>
      </c>
      <c r="Y21" s="138">
        <v>2.6250568311606253E-2</v>
      </c>
      <c r="Z21" s="138">
        <v>3.9275098235363581E-3</v>
      </c>
      <c r="AA21" s="138">
        <v>2.5951683767185441E-3</v>
      </c>
      <c r="AB21" s="138">
        <v>3.8481424598846549E-2</v>
      </c>
      <c r="AC21" s="138">
        <v>1.4944227221040541E-3</v>
      </c>
      <c r="AD21" s="138">
        <v>1.7933072665248648E-5</v>
      </c>
      <c r="AE21" s="55"/>
      <c r="AF21" s="147">
        <v>2864.9859023743729</v>
      </c>
      <c r="AG21" s="147" t="s">
        <v>430</v>
      </c>
      <c r="AH21" s="147">
        <v>16411.395781678897</v>
      </c>
      <c r="AI21" s="147">
        <v>1618.3494182445559</v>
      </c>
      <c r="AJ21" s="147" t="s">
        <v>430</v>
      </c>
      <c r="AK21" s="147" t="s">
        <v>428</v>
      </c>
      <c r="AL21" s="45" t="s">
        <v>49</v>
      </c>
    </row>
    <row r="22" spans="1:38" s="2" customFormat="1" ht="26.25" customHeight="1" thickBot="1" x14ac:dyDescent="0.3">
      <c r="A22" s="65" t="s">
        <v>53</v>
      </c>
      <c r="B22" s="69" t="s">
        <v>68</v>
      </c>
      <c r="C22" s="66" t="s">
        <v>69</v>
      </c>
      <c r="D22" s="67"/>
      <c r="E22" s="138">
        <v>3.6207977679264913</v>
      </c>
      <c r="F22" s="138">
        <v>0.93265641005678079</v>
      </c>
      <c r="G22" s="138">
        <v>0.75535389729973768</v>
      </c>
      <c r="H22" s="138">
        <v>2.239853244399112E-3</v>
      </c>
      <c r="I22" s="138">
        <v>0.70558618006100138</v>
      </c>
      <c r="J22" s="138">
        <v>0.76991635206984665</v>
      </c>
      <c r="K22" s="138">
        <v>0.84135253905673157</v>
      </c>
      <c r="L22" s="138">
        <v>0.1507762623534474</v>
      </c>
      <c r="M22" s="138">
        <v>4.3078427551977594</v>
      </c>
      <c r="N22" s="138">
        <v>9.6232293328099891E-2</v>
      </c>
      <c r="O22" s="138">
        <v>1.3804060407649759E-2</v>
      </c>
      <c r="P22" s="138">
        <v>5.5721131067217218E-2</v>
      </c>
      <c r="Q22" s="138">
        <v>8.9561887270664151E-2</v>
      </c>
      <c r="R22" s="138">
        <v>0.15475034848725522</v>
      </c>
      <c r="S22" s="138">
        <v>0.2269858547924323</v>
      </c>
      <c r="T22" s="138">
        <v>0.48108434367996461</v>
      </c>
      <c r="U22" s="138">
        <v>8.3675512723960635E-2</v>
      </c>
      <c r="V22" s="138">
        <v>1.4722657831854455</v>
      </c>
      <c r="W22" s="138">
        <v>9.7962957297789727E-2</v>
      </c>
      <c r="X22" s="138">
        <v>1.9288381357808679E-2</v>
      </c>
      <c r="Y22" s="138">
        <v>4.084581816871212E-2</v>
      </c>
      <c r="Z22" s="138">
        <v>1.1051139884327824E-2</v>
      </c>
      <c r="AA22" s="138">
        <v>8.7806031557933033E-3</v>
      </c>
      <c r="AB22" s="138">
        <v>7.9965942566641926E-2</v>
      </c>
      <c r="AC22" s="138">
        <v>1.5285908001167454E-2</v>
      </c>
      <c r="AD22" s="138">
        <v>0.39980236096341448</v>
      </c>
      <c r="AE22" s="55"/>
      <c r="AF22" s="147">
        <v>6107.5859399467818</v>
      </c>
      <c r="AG22" s="147">
        <v>3185.860600752736</v>
      </c>
      <c r="AH22" s="147">
        <v>1194.1071333988436</v>
      </c>
      <c r="AI22" s="147">
        <v>51.278190234908621</v>
      </c>
      <c r="AJ22" s="147">
        <v>2243.9210882952116</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0.17329560870374644</v>
      </c>
      <c r="X23" s="138">
        <v>2.2155946706591191E-2</v>
      </c>
      <c r="Y23" s="138">
        <v>6.8247000299381078E-2</v>
      </c>
      <c r="Z23" s="138">
        <v>1.3134671863046966E-2</v>
      </c>
      <c r="AA23" s="138">
        <v>6.655243591785898E-3</v>
      </c>
      <c r="AB23" s="138">
        <v>0.11019286246080513</v>
      </c>
      <c r="AC23" s="138">
        <v>8.4728219076105286E-3</v>
      </c>
      <c r="AD23" s="138">
        <v>1.1892386188086477E-4</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1.0575809687156772</v>
      </c>
      <c r="F24" s="138">
        <v>0.69121042280638068</v>
      </c>
      <c r="G24" s="138">
        <v>0.20655877931699598</v>
      </c>
      <c r="H24" s="138">
        <v>9.3212043345386797E-2</v>
      </c>
      <c r="I24" s="138">
        <v>0.37793280267504631</v>
      </c>
      <c r="J24" s="138">
        <v>0.39919210478788919</v>
      </c>
      <c r="K24" s="138">
        <v>0.43243621467642307</v>
      </c>
      <c r="L24" s="138">
        <v>0.10561294854733191</v>
      </c>
      <c r="M24" s="138">
        <v>1.973554651578115</v>
      </c>
      <c r="N24" s="138">
        <v>0.15622537127626684</v>
      </c>
      <c r="O24" s="138">
        <v>5.489265322201517E-2</v>
      </c>
      <c r="P24" s="138">
        <v>5.5578519514554257E-3</v>
      </c>
      <c r="Q24" s="138">
        <v>4.0796071909401871E-3</v>
      </c>
      <c r="R24" s="138">
        <v>0.13082566771591289</v>
      </c>
      <c r="S24" s="138">
        <v>4.4711631588883027E-2</v>
      </c>
      <c r="T24" s="138">
        <v>0.72137764754938472</v>
      </c>
      <c r="U24" s="138">
        <v>2.6710048355820461E-3</v>
      </c>
      <c r="V24" s="138">
        <v>2.1552635680325194</v>
      </c>
      <c r="W24" s="138" t="s">
        <v>429</v>
      </c>
      <c r="X24" s="138" t="s">
        <v>429</v>
      </c>
      <c r="Y24" s="138" t="s">
        <v>429</v>
      </c>
      <c r="Z24" s="138" t="s">
        <v>429</v>
      </c>
      <c r="AA24" s="138" t="s">
        <v>429</v>
      </c>
      <c r="AB24" s="138" t="s">
        <v>429</v>
      </c>
      <c r="AC24" s="138" t="s">
        <v>428</v>
      </c>
      <c r="AD24" s="138" t="s">
        <v>428</v>
      </c>
      <c r="AE24" s="55"/>
      <c r="AF24" s="147">
        <v>3607.1909602815203</v>
      </c>
      <c r="AG24" s="147" t="s">
        <v>430</v>
      </c>
      <c r="AH24" s="147">
        <v>4606.6839243371996</v>
      </c>
      <c r="AI24" s="147">
        <v>4158.8499514561672</v>
      </c>
      <c r="AJ24" s="147" t="s">
        <v>430</v>
      </c>
      <c r="AK24" s="147" t="s">
        <v>428</v>
      </c>
      <c r="AL24" s="45" t="s">
        <v>49</v>
      </c>
    </row>
    <row r="25" spans="1:38" s="2" customFormat="1" ht="26.25" customHeight="1" thickBot="1" x14ac:dyDescent="0.3">
      <c r="A25" s="65" t="s">
        <v>73</v>
      </c>
      <c r="B25" s="69" t="s">
        <v>74</v>
      </c>
      <c r="C25" s="71" t="s">
        <v>75</v>
      </c>
      <c r="D25" s="67"/>
      <c r="E25" s="138">
        <v>0.54415113455300002</v>
      </c>
      <c r="F25" s="138">
        <v>4.6930755461249994E-2</v>
      </c>
      <c r="G25" s="138">
        <v>3.3015747146999994E-2</v>
      </c>
      <c r="H25" s="138" t="s">
        <v>444</v>
      </c>
      <c r="I25" s="138">
        <v>3.874315582E-3</v>
      </c>
      <c r="J25" s="138">
        <v>3.874315582E-3</v>
      </c>
      <c r="K25" s="138">
        <v>3.874315582E-3</v>
      </c>
      <c r="L25" s="138">
        <v>1.8596714793600001E-3</v>
      </c>
      <c r="M25" s="138">
        <v>0.39746211289899991</v>
      </c>
      <c r="N25" s="138">
        <v>1.3866476758526972E-4</v>
      </c>
      <c r="O25" s="138">
        <v>1.039985756889523E-5</v>
      </c>
      <c r="P25" s="138">
        <v>2.0799715137790456E-4</v>
      </c>
      <c r="Q25" s="138">
        <v>5.1999287844476141E-5</v>
      </c>
      <c r="R25" s="138">
        <v>3.4666191896317434E-4</v>
      </c>
      <c r="S25" s="138">
        <v>3.8132811085949179E-4</v>
      </c>
      <c r="T25" s="138">
        <v>1.3866476758526974E-5</v>
      </c>
      <c r="U25" s="138">
        <v>1.9066405542974589E-4</v>
      </c>
      <c r="V25" s="138">
        <v>5.0265978249660274E-2</v>
      </c>
      <c r="W25" s="138" t="s">
        <v>444</v>
      </c>
      <c r="X25" s="138" t="s">
        <v>444</v>
      </c>
      <c r="Y25" s="138" t="s">
        <v>444</v>
      </c>
      <c r="Z25" s="138" t="s">
        <v>444</v>
      </c>
      <c r="AA25" s="138" t="s">
        <v>444</v>
      </c>
      <c r="AB25" s="138" t="s">
        <v>444</v>
      </c>
      <c r="AC25" s="138" t="s">
        <v>428</v>
      </c>
      <c r="AD25" s="138" t="s">
        <v>428</v>
      </c>
      <c r="AE25" s="55"/>
      <c r="AF25" s="147">
        <v>1733.3095948158716</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2.0289293980000005E-2</v>
      </c>
      <c r="F26" s="138">
        <v>1.7553080291999998E-3</v>
      </c>
      <c r="G26" s="138">
        <v>1.2473768549999997E-3</v>
      </c>
      <c r="H26" s="138" t="s">
        <v>444</v>
      </c>
      <c r="I26" s="138">
        <v>8.7953783000000005E-5</v>
      </c>
      <c r="J26" s="138">
        <v>8.7953783000000005E-5</v>
      </c>
      <c r="K26" s="138">
        <v>8.7953783000000005E-5</v>
      </c>
      <c r="L26" s="138">
        <v>4.2217815840000001E-5</v>
      </c>
      <c r="M26" s="138">
        <v>1.4849962089999998E-2</v>
      </c>
      <c r="N26" s="138">
        <v>0.52820192873329386</v>
      </c>
      <c r="O26" s="138">
        <v>1.8173476936025825E-6</v>
      </c>
      <c r="P26" s="138">
        <v>1.4065990909088692E-5</v>
      </c>
      <c r="Q26" s="138">
        <v>2.1817755050499512E-6</v>
      </c>
      <c r="R26" s="138">
        <v>1.7606132996629305E-5</v>
      </c>
      <c r="S26" s="138">
        <v>1.7636946296292236E-5</v>
      </c>
      <c r="T26" s="138">
        <v>2.1621179124577648E-6</v>
      </c>
      <c r="U26" s="138">
        <v>7.359176851849822E-6</v>
      </c>
      <c r="V26" s="138">
        <v>1.9261037289556935E-3</v>
      </c>
      <c r="W26" s="138" t="s">
        <v>444</v>
      </c>
      <c r="X26" s="138" t="s">
        <v>444</v>
      </c>
      <c r="Y26" s="138" t="s">
        <v>444</v>
      </c>
      <c r="Z26" s="138" t="s">
        <v>444</v>
      </c>
      <c r="AA26" s="138" t="s">
        <v>444</v>
      </c>
      <c r="AB26" s="138" t="s">
        <v>444</v>
      </c>
      <c r="AC26" s="138" t="s">
        <v>428</v>
      </c>
      <c r="AD26" s="138" t="s">
        <v>428</v>
      </c>
      <c r="AE26" s="55"/>
      <c r="AF26" s="147">
        <v>65.60733164981319</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9.7894442833858513</v>
      </c>
      <c r="F27" s="138">
        <v>2.0540247333334332</v>
      </c>
      <c r="G27" s="138">
        <v>1.9390608849236796E-2</v>
      </c>
      <c r="H27" s="138">
        <v>0.35983108657199492</v>
      </c>
      <c r="I27" s="138">
        <v>0.12332755152628905</v>
      </c>
      <c r="J27" s="138">
        <v>0.12332755152628938</v>
      </c>
      <c r="K27" s="138">
        <v>0.12332755152628949</v>
      </c>
      <c r="L27" s="138">
        <v>9.8395347350078641E-2</v>
      </c>
      <c r="M27" s="138">
        <v>12.835032729785324</v>
      </c>
      <c r="N27" s="138">
        <v>1.7748082887122903E-3</v>
      </c>
      <c r="O27" s="138">
        <v>1.7170846097781938E-4</v>
      </c>
      <c r="P27" s="138">
        <v>1.115617014646845E-2</v>
      </c>
      <c r="Q27" s="138">
        <v>2.8705750821819551E-4</v>
      </c>
      <c r="R27" s="138">
        <v>1.3578880760957505E-2</v>
      </c>
      <c r="S27" s="138">
        <v>9.2609918375192828E-3</v>
      </c>
      <c r="T27" s="138">
        <v>1.532225049972928E-3</v>
      </c>
      <c r="U27" s="138">
        <v>2.3069809448075223E-4</v>
      </c>
      <c r="V27" s="138">
        <v>3.9834874594412116E-2</v>
      </c>
      <c r="W27" s="138">
        <v>0.28271060000000003</v>
      </c>
      <c r="X27" s="138">
        <v>3.8435118324400004E-2</v>
      </c>
      <c r="Y27" s="138">
        <v>4.4521992378699998E-2</v>
      </c>
      <c r="Z27" s="138">
        <v>3.30645950415E-2</v>
      </c>
      <c r="AA27" s="138">
        <v>3.9176739618100004E-2</v>
      </c>
      <c r="AB27" s="138">
        <v>0.1551984453627</v>
      </c>
      <c r="AC27" s="138">
        <v>2.8271079999999998E-4</v>
      </c>
      <c r="AD27" s="138">
        <v>5.6582400000000002E-5</v>
      </c>
      <c r="AE27" s="55"/>
      <c r="AF27" s="147">
        <v>75501.766606585297</v>
      </c>
      <c r="AG27" s="147" t="s">
        <v>428</v>
      </c>
      <c r="AH27" s="147" t="s">
        <v>430</v>
      </c>
      <c r="AI27" s="147">
        <v>3523.1372877418153</v>
      </c>
      <c r="AJ27" s="147" t="s">
        <v>430</v>
      </c>
      <c r="AK27" s="147" t="s">
        <v>428</v>
      </c>
      <c r="AL27" s="45" t="s">
        <v>49</v>
      </c>
    </row>
    <row r="28" spans="1:38" s="2" customFormat="1" ht="26.25" customHeight="1" thickBot="1" x14ac:dyDescent="0.3">
      <c r="A28" s="65" t="s">
        <v>78</v>
      </c>
      <c r="B28" s="65" t="s">
        <v>81</v>
      </c>
      <c r="C28" s="66" t="s">
        <v>82</v>
      </c>
      <c r="D28" s="67"/>
      <c r="E28" s="138">
        <v>7.5615628025809585</v>
      </c>
      <c r="F28" s="138">
        <v>0.12771350251377295</v>
      </c>
      <c r="G28" s="138">
        <v>7.8043344410337378E-3</v>
      </c>
      <c r="H28" s="138">
        <v>3.8117296175971177E-2</v>
      </c>
      <c r="I28" s="138">
        <v>0.10577464610083762</v>
      </c>
      <c r="J28" s="138">
        <v>0.10577464610083764</v>
      </c>
      <c r="K28" s="138">
        <v>0.10577464610083753</v>
      </c>
      <c r="L28" s="138">
        <v>8.9267996016676121E-2</v>
      </c>
      <c r="M28" s="138">
        <v>0.75590172893143648</v>
      </c>
      <c r="N28" s="138">
        <v>2.7890856018537825E-4</v>
      </c>
      <c r="O28" s="138">
        <v>2.9802063212527423E-5</v>
      </c>
      <c r="P28" s="138">
        <v>3.1501137323792696E-3</v>
      </c>
      <c r="Q28" s="138">
        <v>5.9532886679865786E-5</v>
      </c>
      <c r="R28" s="138">
        <v>5.0466173367122828E-3</v>
      </c>
      <c r="S28" s="138">
        <v>3.3843983328585218E-3</v>
      </c>
      <c r="T28" s="138">
        <v>1.2027684902794625E-4</v>
      </c>
      <c r="U28" s="138">
        <v>5.9461646934676665E-5</v>
      </c>
      <c r="V28" s="138">
        <v>1.0700959255886126E-2</v>
      </c>
      <c r="W28" s="138">
        <v>0.13942190000000002</v>
      </c>
      <c r="X28" s="138">
        <v>1.44870136862E-2</v>
      </c>
      <c r="Y28" s="138">
        <v>1.6267704152899999E-2</v>
      </c>
      <c r="Z28" s="138">
        <v>1.2726895775799999E-2</v>
      </c>
      <c r="AA28" s="138">
        <v>1.35436439789E-2</v>
      </c>
      <c r="AB28" s="138">
        <v>5.7025257593799991E-2</v>
      </c>
      <c r="AC28" s="138">
        <v>1.394217E-4</v>
      </c>
      <c r="AD28" s="138">
        <v>2.78983E-5</v>
      </c>
      <c r="AE28" s="55"/>
      <c r="AF28" s="147">
        <v>25486.091706749281</v>
      </c>
      <c r="AG28" s="147" t="s">
        <v>428</v>
      </c>
      <c r="AH28" s="147" t="s">
        <v>430</v>
      </c>
      <c r="AI28" s="147">
        <v>1365.6918114971229</v>
      </c>
      <c r="AJ28" s="147" t="s">
        <v>430</v>
      </c>
      <c r="AK28" s="147" t="s">
        <v>428</v>
      </c>
      <c r="AL28" s="45" t="s">
        <v>49</v>
      </c>
    </row>
    <row r="29" spans="1:38" s="2" customFormat="1" ht="26.25" customHeight="1" thickBot="1" x14ac:dyDescent="0.3">
      <c r="A29" s="65" t="s">
        <v>78</v>
      </c>
      <c r="B29" s="65" t="s">
        <v>83</v>
      </c>
      <c r="C29" s="66" t="s">
        <v>84</v>
      </c>
      <c r="D29" s="67"/>
      <c r="E29" s="138">
        <v>9.3932558569063964</v>
      </c>
      <c r="F29" s="138">
        <v>0.2611556936964336</v>
      </c>
      <c r="G29" s="138">
        <v>1.1972657260104536E-2</v>
      </c>
      <c r="H29" s="138">
        <v>3.0594390083009047E-2</v>
      </c>
      <c r="I29" s="138">
        <v>0.12822333696516888</v>
      </c>
      <c r="J29" s="138">
        <v>0.12822333696516874</v>
      </c>
      <c r="K29" s="138">
        <v>0.12822333696516852</v>
      </c>
      <c r="L29" s="138">
        <v>8.7281535685274872E-2</v>
      </c>
      <c r="M29" s="138">
        <v>2.61994676208655</v>
      </c>
      <c r="N29" s="138">
        <v>4.2606769466196383E-4</v>
      </c>
      <c r="O29" s="138">
        <v>4.5556331721523198E-5</v>
      </c>
      <c r="P29" s="138">
        <v>4.8270397777745834E-3</v>
      </c>
      <c r="Q29" s="138">
        <v>9.1097212365391398E-5</v>
      </c>
      <c r="R29" s="138">
        <v>7.7402964441485086E-3</v>
      </c>
      <c r="S29" s="138">
        <v>5.19059426904278E-3</v>
      </c>
      <c r="T29" s="138">
        <v>1.8245709305091779E-4</v>
      </c>
      <c r="U29" s="138">
        <v>9.1081761287736373E-5</v>
      </c>
      <c r="V29" s="138">
        <v>1.6394253499462896E-2</v>
      </c>
      <c r="W29" s="138">
        <v>9.9559900000000007E-2</v>
      </c>
      <c r="X29" s="138">
        <v>3.6779578579000001E-3</v>
      </c>
      <c r="Y29" s="138">
        <v>2.2272078138400001E-2</v>
      </c>
      <c r="Z29" s="138">
        <v>2.4887514837600003E-2</v>
      </c>
      <c r="AA29" s="138">
        <v>5.7212677785000001E-3</v>
      </c>
      <c r="AB29" s="138">
        <v>5.6558818612400003E-2</v>
      </c>
      <c r="AC29" s="138">
        <v>7.9395700000000003E-5</v>
      </c>
      <c r="AD29" s="138">
        <v>1.5888300000000002E-5</v>
      </c>
      <c r="AE29" s="55"/>
      <c r="AF29" s="147">
        <v>39144.376163894594</v>
      </c>
      <c r="AG29" s="147" t="s">
        <v>428</v>
      </c>
      <c r="AH29" s="147" t="s">
        <v>430</v>
      </c>
      <c r="AI29" s="147">
        <v>2098.4514969416641</v>
      </c>
      <c r="AJ29" s="147" t="s">
        <v>430</v>
      </c>
      <c r="AK29" s="147" t="s">
        <v>428</v>
      </c>
      <c r="AL29" s="45" t="s">
        <v>49</v>
      </c>
    </row>
    <row r="30" spans="1:38" s="2" customFormat="1" ht="26.25" customHeight="1" thickBot="1" x14ac:dyDescent="0.3">
      <c r="A30" s="65" t="s">
        <v>78</v>
      </c>
      <c r="B30" s="65" t="s">
        <v>85</v>
      </c>
      <c r="C30" s="66" t="s">
        <v>86</v>
      </c>
      <c r="D30" s="67"/>
      <c r="E30" s="138">
        <v>1.4671501106810215E-2</v>
      </c>
      <c r="F30" s="138">
        <v>0.12941081425437426</v>
      </c>
      <c r="G30" s="138">
        <v>2.7497029671924322E-5</v>
      </c>
      <c r="H30" s="138">
        <v>2.2182880646386577E-4</v>
      </c>
      <c r="I30" s="138">
        <v>2.419351716451587E-3</v>
      </c>
      <c r="J30" s="138">
        <v>2.4193517164515866E-3</v>
      </c>
      <c r="K30" s="138">
        <v>2.4193517164515866E-3</v>
      </c>
      <c r="L30" s="138">
        <v>3.4725187839585944E-4</v>
      </c>
      <c r="M30" s="138">
        <v>0.51412248558476448</v>
      </c>
      <c r="N30" s="138">
        <v>9.0020910247896035E-6</v>
      </c>
      <c r="O30" s="138">
        <v>4.6139969294328842E-5</v>
      </c>
      <c r="P30" s="138">
        <v>3.4763126649412331E-5</v>
      </c>
      <c r="Q30" s="138">
        <v>1.1987285051521492E-6</v>
      </c>
      <c r="R30" s="138">
        <v>2.1608200158739833E-4</v>
      </c>
      <c r="S30" s="138">
        <v>7.7537606628804105E-3</v>
      </c>
      <c r="T30" s="138">
        <v>3.2627767572735345E-4</v>
      </c>
      <c r="U30" s="138">
        <v>4.5941106062058847E-5</v>
      </c>
      <c r="V30" s="138">
        <v>4.6082714939645114E-3</v>
      </c>
      <c r="W30" s="138">
        <v>1.7866E-3</v>
      </c>
      <c r="X30" s="138">
        <v>3.5596458700000004E-5</v>
      </c>
      <c r="Y30" s="138">
        <v>4.37098583E-5</v>
      </c>
      <c r="Z30" s="138">
        <v>2.7952281800000001E-5</v>
      </c>
      <c r="AA30" s="138">
        <v>4.81785073E-5</v>
      </c>
      <c r="AB30" s="138">
        <v>1.5543710610000001E-4</v>
      </c>
      <c r="AC30" s="138">
        <v>1.7864E-6</v>
      </c>
      <c r="AD30" s="138">
        <v>6.2880000000000002E-7</v>
      </c>
      <c r="AE30" s="55"/>
      <c r="AF30" s="147">
        <v>175.98417267730517</v>
      </c>
      <c r="AG30" s="147" t="s">
        <v>428</v>
      </c>
      <c r="AH30" s="147" t="s">
        <v>430</v>
      </c>
      <c r="AI30" s="147">
        <v>5.728053060298202</v>
      </c>
      <c r="AJ30" s="147" t="s">
        <v>430</v>
      </c>
      <c r="AK30" s="147" t="s">
        <v>428</v>
      </c>
      <c r="AL30" s="45" t="s">
        <v>49</v>
      </c>
    </row>
    <row r="31" spans="1:38" s="2" customFormat="1" ht="26.25" customHeight="1" thickBot="1" x14ac:dyDescent="0.3">
      <c r="A31" s="65" t="s">
        <v>78</v>
      </c>
      <c r="B31" s="65" t="s">
        <v>87</v>
      </c>
      <c r="C31" s="66" t="s">
        <v>88</v>
      </c>
      <c r="D31" s="67"/>
      <c r="E31" s="138" t="s">
        <v>428</v>
      </c>
      <c r="F31" s="138">
        <v>1.4092436346113342</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0.57408546594016119</v>
      </c>
      <c r="J32" s="138">
        <v>1.1018920408647204</v>
      </c>
      <c r="K32" s="138">
        <v>1.414466431774791</v>
      </c>
      <c r="L32" s="138">
        <v>0.13185382229733131</v>
      </c>
      <c r="M32" s="138" t="s">
        <v>428</v>
      </c>
      <c r="N32" s="138">
        <v>4.1777329969710264</v>
      </c>
      <c r="O32" s="138">
        <v>1.8442349118439595E-2</v>
      </c>
      <c r="P32" s="138">
        <v>0</v>
      </c>
      <c r="Q32" s="138">
        <v>4.7821330284560488E-2</v>
      </c>
      <c r="R32" s="138">
        <v>1.5577350963725756</v>
      </c>
      <c r="S32" s="138">
        <v>34.188543781551303</v>
      </c>
      <c r="T32" s="138">
        <v>0.24026449160673549</v>
      </c>
      <c r="U32" s="138">
        <v>2.8289328635495811E-2</v>
      </c>
      <c r="V32" s="138">
        <v>11.34274747959118</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46377.978730902047</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0.2640382356138013</v>
      </c>
      <c r="J33" s="138">
        <v>0.48895969558111357</v>
      </c>
      <c r="K33" s="138">
        <v>0.97791939116222715</v>
      </c>
      <c r="L33" s="138">
        <v>1.0365945546319606E-2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46377.978730902047</v>
      </c>
      <c r="AL33" s="45" t="s">
        <v>413</v>
      </c>
    </row>
    <row r="34" spans="1:38" s="2" customFormat="1" ht="26.25" customHeight="1" thickBot="1" x14ac:dyDescent="0.3">
      <c r="A34" s="65" t="s">
        <v>70</v>
      </c>
      <c r="B34" s="65" t="s">
        <v>93</v>
      </c>
      <c r="C34" s="66" t="s">
        <v>94</v>
      </c>
      <c r="D34" s="67"/>
      <c r="E34" s="138">
        <v>1.6067069163144547</v>
      </c>
      <c r="F34" s="138">
        <v>0.14257990765004225</v>
      </c>
      <c r="G34" s="138">
        <v>3.5566891416843855E-4</v>
      </c>
      <c r="H34" s="138">
        <v>2.1463642011834323E-4</v>
      </c>
      <c r="I34" s="138">
        <v>4.200741365173289E-2</v>
      </c>
      <c r="J34" s="138">
        <v>4.4153777852916319E-2</v>
      </c>
      <c r="K34" s="138">
        <v>4.6606765511411664E-2</v>
      </c>
      <c r="L34" s="138">
        <v>3.0294397582417584E-2</v>
      </c>
      <c r="M34" s="138">
        <v>0.32808709932375307</v>
      </c>
      <c r="N34" s="138" t="s">
        <v>444</v>
      </c>
      <c r="O34" s="138">
        <v>3.0662345731191886E-4</v>
      </c>
      <c r="P34" s="138" t="s">
        <v>444</v>
      </c>
      <c r="Q34" s="138" t="s">
        <v>444</v>
      </c>
      <c r="R34" s="138">
        <v>1.5331172865595943E-3</v>
      </c>
      <c r="S34" s="138">
        <v>5.2125987743026202E-2</v>
      </c>
      <c r="T34" s="138">
        <v>2.1463642011834323E-3</v>
      </c>
      <c r="U34" s="138">
        <v>3.0662345731191886E-4</v>
      </c>
      <c r="V34" s="138">
        <v>3.0662345731191885E-2</v>
      </c>
      <c r="W34" s="138">
        <v>8.002757121489663E-3</v>
      </c>
      <c r="X34" s="138">
        <v>9.1987037193575643E-4</v>
      </c>
      <c r="Y34" s="138">
        <v>1.5331172865595943E-3</v>
      </c>
      <c r="Z34" s="138">
        <v>1.3561334715956011E-3</v>
      </c>
      <c r="AA34" s="138">
        <v>3.1175482105645966E-4</v>
      </c>
      <c r="AB34" s="138">
        <v>4.1208759511474112E-3</v>
      </c>
      <c r="AC34" s="138" t="s">
        <v>428</v>
      </c>
      <c r="AD34" s="138" t="s">
        <v>428</v>
      </c>
      <c r="AE34" s="55"/>
      <c r="AF34" s="147">
        <v>1327.9328166064718</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5.9437710879872849</v>
      </c>
      <c r="F36" s="138">
        <v>0.18490621301775154</v>
      </c>
      <c r="G36" s="138">
        <v>0.13185924489793668</v>
      </c>
      <c r="H36" s="138" t="s">
        <v>444</v>
      </c>
      <c r="I36" s="138">
        <v>9.319055529822963E-2</v>
      </c>
      <c r="J36" s="138">
        <v>0.1095671521271394</v>
      </c>
      <c r="K36" s="138">
        <v>0.1095671521271394</v>
      </c>
      <c r="L36" s="138">
        <v>3.3965817159413214E-2</v>
      </c>
      <c r="M36" s="138">
        <v>0.40573706170752327</v>
      </c>
      <c r="N36" s="138">
        <v>1.3735890109890111E-2</v>
      </c>
      <c r="O36" s="138">
        <v>1.0566069315300086E-3</v>
      </c>
      <c r="P36" s="138">
        <v>3.1698207945900251E-3</v>
      </c>
      <c r="Q36" s="138">
        <v>4.2264277261200344E-3</v>
      </c>
      <c r="R36" s="138">
        <v>5.2830346576500428E-3</v>
      </c>
      <c r="S36" s="138">
        <v>9.2981409974640744E-2</v>
      </c>
      <c r="T36" s="138">
        <v>0.10566069315300085</v>
      </c>
      <c r="U36" s="138">
        <v>1.0566069315300086E-2</v>
      </c>
      <c r="V36" s="138">
        <v>0.12679283178360101</v>
      </c>
      <c r="W36" s="138">
        <v>1.3735890109890111E-2</v>
      </c>
      <c r="X36" s="138">
        <v>2.1132138630600169E-4</v>
      </c>
      <c r="Y36" s="138">
        <v>2.1132138630600169E-4</v>
      </c>
      <c r="Z36" s="138">
        <v>1.0566069315300086E-3</v>
      </c>
      <c r="AA36" s="138">
        <v>1.0566069315300085E-4</v>
      </c>
      <c r="AB36" s="138">
        <v>1.5849103972950128E-3</v>
      </c>
      <c r="AC36" s="138">
        <v>8.4528554522400687E-3</v>
      </c>
      <c r="AD36" s="138">
        <v>4.0151063398140329E-3</v>
      </c>
      <c r="AE36" s="55"/>
      <c r="AF36" s="147">
        <v>4575.9806863218264</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0.1260817156018838</v>
      </c>
      <c r="F37" s="138">
        <v>4.2027238533961266E-3</v>
      </c>
      <c r="G37" s="138">
        <v>1.7252152358243904E-4</v>
      </c>
      <c r="H37" s="138" t="s">
        <v>444</v>
      </c>
      <c r="I37" s="138">
        <v>5.2534048167451582E-4</v>
      </c>
      <c r="J37" s="138">
        <v>5.2534048167451582E-4</v>
      </c>
      <c r="K37" s="138">
        <v>5.2534048167451582E-4</v>
      </c>
      <c r="L37" s="138">
        <v>1.3133512041862898E-5</v>
      </c>
      <c r="M37" s="138">
        <v>1.260817156018838E-2</v>
      </c>
      <c r="N37" s="138">
        <v>3.9400536125588686E-6</v>
      </c>
      <c r="O37" s="138">
        <v>6.5667560209314483E-7</v>
      </c>
      <c r="P37" s="138">
        <v>2.6267024083725796E-4</v>
      </c>
      <c r="Q37" s="138">
        <v>3.1520428900470946E-4</v>
      </c>
      <c r="R37" s="138">
        <v>1.9962938303631604E-6</v>
      </c>
      <c r="S37" s="138">
        <v>1.9962938303631604E-7</v>
      </c>
      <c r="T37" s="138">
        <v>1.3396182282700154E-6</v>
      </c>
      <c r="U37" s="138">
        <v>2.8893726492098368E-5</v>
      </c>
      <c r="V37" s="138">
        <v>3.9400536125588686E-6</v>
      </c>
      <c r="W37" s="138" t="s">
        <v>428</v>
      </c>
      <c r="X37" s="138" t="s">
        <v>444</v>
      </c>
      <c r="Y37" s="138" t="s">
        <v>444</v>
      </c>
      <c r="Z37" s="138" t="s">
        <v>444</v>
      </c>
      <c r="AA37" s="138" t="s">
        <v>444</v>
      </c>
      <c r="AB37" s="138" t="s">
        <v>444</v>
      </c>
      <c r="AC37" s="138" t="s">
        <v>444</v>
      </c>
      <c r="AD37" s="138" t="s">
        <v>444</v>
      </c>
      <c r="AE37" s="55"/>
      <c r="AF37" s="147" t="s">
        <v>430</v>
      </c>
      <c r="AG37" s="147" t="s">
        <v>428</v>
      </c>
      <c r="AH37" s="147">
        <v>2626.7024083725792</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1.8766290405135952</v>
      </c>
      <c r="F39" s="138">
        <v>0.4566631894680967</v>
      </c>
      <c r="G39" s="138">
        <v>0.13200711427880607</v>
      </c>
      <c r="H39" s="138">
        <v>2.6700648174268364E-2</v>
      </c>
      <c r="I39" s="138">
        <v>0.12806034257926843</v>
      </c>
      <c r="J39" s="138">
        <v>0.15615612881078747</v>
      </c>
      <c r="K39" s="138">
        <v>0.19041959112043386</v>
      </c>
      <c r="L39" s="138">
        <v>5.4618620991795805E-2</v>
      </c>
      <c r="M39" s="138">
        <v>0.93716068722470947</v>
      </c>
      <c r="N39" s="138">
        <v>0.10806089773595515</v>
      </c>
      <c r="O39" s="138">
        <v>1.104821788450437E-2</v>
      </c>
      <c r="P39" s="138">
        <v>2.6671240331076944E-3</v>
      </c>
      <c r="Q39" s="138">
        <v>7.2856391621057498E-3</v>
      </c>
      <c r="R39" s="138">
        <v>8.6818646259217355E-2</v>
      </c>
      <c r="S39" s="138">
        <v>4.3826088841168204E-2</v>
      </c>
      <c r="T39" s="138">
        <v>1.4216668201758271</v>
      </c>
      <c r="U39" s="138">
        <v>1.8816540070738504E-3</v>
      </c>
      <c r="V39" s="138">
        <v>0.42678047181837847</v>
      </c>
      <c r="W39" s="138">
        <v>0.10646918382770318</v>
      </c>
      <c r="X39" s="138">
        <v>1.7937406125027075E-2</v>
      </c>
      <c r="Y39" s="138">
        <v>9.3910372805616316E-2</v>
      </c>
      <c r="Z39" s="138">
        <v>1.3071794338890682E-2</v>
      </c>
      <c r="AA39" s="138">
        <v>1.1218516788153776E-2</v>
      </c>
      <c r="AB39" s="138">
        <v>0.13613809005768784</v>
      </c>
      <c r="AC39" s="138">
        <v>4.8143554121885248E-3</v>
      </c>
      <c r="AD39" s="138">
        <v>1.2938460627235126E-3</v>
      </c>
      <c r="AE39" s="55"/>
      <c r="AF39" s="147">
        <v>7721.0319639165118</v>
      </c>
      <c r="AG39" s="147">
        <v>7.5769684348872186</v>
      </c>
      <c r="AH39" s="147">
        <v>14814.888313036256</v>
      </c>
      <c r="AI39" s="147">
        <v>721.63913984509077</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6.3921666920605702</v>
      </c>
      <c r="F41" s="138">
        <v>10.118407349037412</v>
      </c>
      <c r="G41" s="138">
        <v>6.9907030086490982</v>
      </c>
      <c r="H41" s="138">
        <v>7.5557889942625259E-2</v>
      </c>
      <c r="I41" s="138">
        <v>6.9842616573012624</v>
      </c>
      <c r="J41" s="138">
        <v>6.9969957254555259</v>
      </c>
      <c r="K41" s="138">
        <v>7.6111617986114855</v>
      </c>
      <c r="L41" s="138">
        <v>0.58164450937494905</v>
      </c>
      <c r="M41" s="138">
        <v>84.42179180289142</v>
      </c>
      <c r="N41" s="138">
        <v>1.6424978298901713</v>
      </c>
      <c r="O41" s="138">
        <v>2.7556980241706858E-2</v>
      </c>
      <c r="P41" s="138">
        <v>7.6096596258400873E-2</v>
      </c>
      <c r="Q41" s="138">
        <v>2.7731225159818435E-2</v>
      </c>
      <c r="R41" s="138">
        <v>0.19883164718332633</v>
      </c>
      <c r="S41" s="138">
        <v>0.33632598833975125</v>
      </c>
      <c r="T41" s="138">
        <v>0.16366378462330727</v>
      </c>
      <c r="U41" s="138">
        <v>1.9337147261411514</v>
      </c>
      <c r="V41" s="138">
        <v>3.8359993790255338</v>
      </c>
      <c r="W41" s="138">
        <v>13.072616896801254</v>
      </c>
      <c r="X41" s="138">
        <v>3.0377119316176975</v>
      </c>
      <c r="Y41" s="138">
        <v>4.8666367208834149</v>
      </c>
      <c r="Z41" s="138">
        <v>2.0906755213141714</v>
      </c>
      <c r="AA41" s="138">
        <v>1.706099069198018</v>
      </c>
      <c r="AB41" s="138">
        <v>11.701123243013303</v>
      </c>
      <c r="AC41" s="138">
        <v>1.575963685706264E-2</v>
      </c>
      <c r="AD41" s="138">
        <v>2.7380804681086524</v>
      </c>
      <c r="AE41" s="55"/>
      <c r="AF41" s="147">
        <v>58267.747287324964</v>
      </c>
      <c r="AG41" s="147">
        <v>16106.069655793419</v>
      </c>
      <c r="AH41" s="147">
        <v>24692.0142705984</v>
      </c>
      <c r="AI41" s="147">
        <v>1154.7747340941442</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7.7532907300762052E-2</v>
      </c>
      <c r="F43" s="138">
        <v>7.7532907300762047E-3</v>
      </c>
      <c r="G43" s="138">
        <v>2.2341507345036024E-2</v>
      </c>
      <c r="H43" s="138" t="s">
        <v>444</v>
      </c>
      <c r="I43" s="138">
        <v>1.2792929704625736E-2</v>
      </c>
      <c r="J43" s="138">
        <v>1.666957506966384E-2</v>
      </c>
      <c r="K43" s="138">
        <v>2.1321549507709564E-2</v>
      </c>
      <c r="L43" s="138">
        <v>7.1640406345904132E-3</v>
      </c>
      <c r="M43" s="138">
        <v>3.1013162920304819E-2</v>
      </c>
      <c r="N43" s="138">
        <v>1.2405265168121926E-2</v>
      </c>
      <c r="O43" s="138">
        <v>2.3259872190228612E-4</v>
      </c>
      <c r="P43" s="138">
        <v>7.7532907300762043E-5</v>
      </c>
      <c r="Q43" s="138">
        <v>7.7532907300762041E-4</v>
      </c>
      <c r="R43" s="138">
        <v>9.9242121344975415E-3</v>
      </c>
      <c r="S43" s="138">
        <v>5.5823693256548679E-3</v>
      </c>
      <c r="T43" s="138">
        <v>0.2015855589819813</v>
      </c>
      <c r="U43" s="138">
        <v>7.7532907300762043E-5</v>
      </c>
      <c r="V43" s="138">
        <v>6.2026325840609632E-3</v>
      </c>
      <c r="W43" s="138">
        <v>4.6519744380457227E-3</v>
      </c>
      <c r="X43" s="138">
        <v>1.4731252387144786E-3</v>
      </c>
      <c r="Y43" s="138">
        <v>1.1629936095114307E-2</v>
      </c>
      <c r="Z43" s="138">
        <v>1.3180594241129547E-3</v>
      </c>
      <c r="AA43" s="138">
        <v>1.1629936095114307E-3</v>
      </c>
      <c r="AB43" s="138">
        <v>1.5584114367453172E-2</v>
      </c>
      <c r="AC43" s="138">
        <v>1.7057239606167648E-4</v>
      </c>
      <c r="AD43" s="138">
        <v>1.0079277949099067E-7</v>
      </c>
      <c r="AE43" s="55"/>
      <c r="AF43" s="147">
        <v>775.32907300762042</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2.1023348580762207</v>
      </c>
      <c r="F44" s="138">
        <v>0.18614638018697918</v>
      </c>
      <c r="G44" s="138">
        <v>1.8689530182866673E-3</v>
      </c>
      <c r="H44" s="138">
        <v>1.2889849254561741E-3</v>
      </c>
      <c r="I44" s="138">
        <v>7.6077154242705822E-2</v>
      </c>
      <c r="J44" s="138">
        <v>7.6077154242705822E-2</v>
      </c>
      <c r="K44" s="138">
        <v>7.6077154242705822E-2</v>
      </c>
      <c r="L44" s="138">
        <v>4.2603206375915262E-2</v>
      </c>
      <c r="M44" s="138">
        <v>1.1422466113549703</v>
      </c>
      <c r="N44" s="138" t="s">
        <v>444</v>
      </c>
      <c r="O44" s="138">
        <v>1.6112311568202177E-3</v>
      </c>
      <c r="P44" s="138" t="s">
        <v>444</v>
      </c>
      <c r="Q44" s="138" t="s">
        <v>444</v>
      </c>
      <c r="R44" s="138">
        <v>8.0561557841010885E-3</v>
      </c>
      <c r="S44" s="138">
        <v>0.27390929665943697</v>
      </c>
      <c r="T44" s="138">
        <v>1.1278618097741524E-2</v>
      </c>
      <c r="U44" s="138">
        <v>1.6112311568202177E-3</v>
      </c>
      <c r="V44" s="138">
        <v>0.16112311568202176</v>
      </c>
      <c r="W44" s="138" t="s">
        <v>444</v>
      </c>
      <c r="X44" s="138">
        <v>4.8336934704606531E-3</v>
      </c>
      <c r="Y44" s="138">
        <v>8.0561557841010885E-3</v>
      </c>
      <c r="Z44" s="138" t="s">
        <v>444</v>
      </c>
      <c r="AA44" s="138" t="s">
        <v>444</v>
      </c>
      <c r="AB44" s="138">
        <v>1.2889849254561742E-2</v>
      </c>
      <c r="AC44" s="138" t="s">
        <v>429</v>
      </c>
      <c r="AD44" s="138" t="s">
        <v>429</v>
      </c>
      <c r="AE44" s="55"/>
      <c r="AF44" s="147">
        <v>6977.961657068583</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1.3386282806424348</v>
      </c>
      <c r="F45" s="138">
        <v>3.2445976331360954E-2</v>
      </c>
      <c r="G45" s="138">
        <v>2.1506182715025213E-4</v>
      </c>
      <c r="H45" s="138" t="s">
        <v>444</v>
      </c>
      <c r="I45" s="138">
        <v>1.9838396956889267E-2</v>
      </c>
      <c r="J45" s="138">
        <v>1.9838396956889267E-2</v>
      </c>
      <c r="K45" s="138">
        <v>1.9838396956889267E-2</v>
      </c>
      <c r="L45" s="138">
        <v>6.1499030566356727E-3</v>
      </c>
      <c r="M45" s="138">
        <v>7.1195742349957722E-2</v>
      </c>
      <c r="N45" s="138">
        <v>2.4102725274725277E-3</v>
      </c>
      <c r="O45" s="138">
        <v>1.8540557903634828E-4</v>
      </c>
      <c r="P45" s="138">
        <v>5.5621673710904481E-4</v>
      </c>
      <c r="Q45" s="138">
        <v>7.4162231614539312E-4</v>
      </c>
      <c r="R45" s="138">
        <v>9.2702789518174142E-4</v>
      </c>
      <c r="S45" s="138">
        <v>1.631569095519865E-2</v>
      </c>
      <c r="T45" s="138">
        <v>1.8540557903634826E-2</v>
      </c>
      <c r="U45" s="138">
        <v>1.8540557903634828E-3</v>
      </c>
      <c r="V45" s="138">
        <v>2.2248669484361789E-2</v>
      </c>
      <c r="W45" s="138">
        <v>2.4102725274725277E-3</v>
      </c>
      <c r="X45" s="138">
        <v>3.7081115807269657E-5</v>
      </c>
      <c r="Y45" s="138">
        <v>1.8540557903634828E-4</v>
      </c>
      <c r="Z45" s="138">
        <v>1.8540557903634828E-4</v>
      </c>
      <c r="AA45" s="138">
        <v>1.8540557903634829E-5</v>
      </c>
      <c r="AB45" s="138">
        <v>4.2643283178360106E-4</v>
      </c>
      <c r="AC45" s="138">
        <v>1.4832446322907862E-3</v>
      </c>
      <c r="AD45" s="138">
        <v>7.0454120033812352E-4</v>
      </c>
      <c r="AE45" s="55"/>
      <c r="AF45" s="147">
        <v>802.95928740322574</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1.3670844258084043E-3</v>
      </c>
      <c r="J48" s="138">
        <v>1.3670844258084042E-2</v>
      </c>
      <c r="K48" s="138">
        <v>3.4177110645210111E-2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2.2497530000000001</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2.8379318724087566</v>
      </c>
      <c r="AL52" s="45" t="s">
        <v>132</v>
      </c>
    </row>
    <row r="53" spans="1:38" s="2" customFormat="1" ht="26.25" customHeight="1" thickBot="1" x14ac:dyDescent="0.3">
      <c r="A53" s="65" t="s">
        <v>119</v>
      </c>
      <c r="B53" s="69" t="s">
        <v>133</v>
      </c>
      <c r="C53" s="71" t="s">
        <v>134</v>
      </c>
      <c r="D53" s="68"/>
      <c r="E53" s="138" t="s">
        <v>428</v>
      </c>
      <c r="F53" s="138">
        <v>1.0006080616510693</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0.54314340639093317</v>
      </c>
      <c r="AL53" s="45" t="s">
        <v>135</v>
      </c>
    </row>
    <row r="54" spans="1:38" s="2" customFormat="1" ht="37.5" customHeight="1" thickBot="1" x14ac:dyDescent="0.3">
      <c r="A54" s="65" t="s">
        <v>119</v>
      </c>
      <c r="B54" s="69" t="s">
        <v>136</v>
      </c>
      <c r="C54" s="71" t="s">
        <v>137</v>
      </c>
      <c r="D54" s="68"/>
      <c r="E54" s="138" t="s">
        <v>428</v>
      </c>
      <c r="F54" s="138">
        <v>0.32244653241003812</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0.42553610233679995</v>
      </c>
      <c r="J57" s="138">
        <v>0.76596498420623993</v>
      </c>
      <c r="K57" s="138">
        <v>0.8510722046735999</v>
      </c>
      <c r="L57" s="138">
        <v>1.2766083070104E-2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3273.3546333599998</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5.3809714809972715E-3</v>
      </c>
      <c r="J58" s="138">
        <v>3.5873143206648486E-2</v>
      </c>
      <c r="K58" s="138">
        <v>7.1746286413296972E-2</v>
      </c>
      <c r="L58" s="138">
        <v>2.4752468812587454E-5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179.36571603324242</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0.263463593</v>
      </c>
      <c r="J60" s="138">
        <v>2.148608903</v>
      </c>
      <c r="K60" s="138">
        <v>6.8837904610000002</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97.554530999999997</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8.9577851848562651E-2</v>
      </c>
      <c r="J61" s="138">
        <v>0.8957785184856264</v>
      </c>
      <c r="K61" s="138">
        <v>2.988884294893392</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5899385.5457595242</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3.1559999999999993E-8</v>
      </c>
      <c r="J62" s="138">
        <v>3.1559999999999994E-7</v>
      </c>
      <c r="K62" s="138">
        <v>6.3119999999999988E-7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52.599999999999994</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1.6210819527000001E-2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9.2499999999999999E-2</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6.3688719999999994E-3</v>
      </c>
      <c r="J71" s="138">
        <v>5.0950975999999995E-2</v>
      </c>
      <c r="K71" s="138">
        <v>0.1592218</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1.2000000000000002E-7</v>
      </c>
      <c r="J73" s="138">
        <v>1.7000000000000001E-7</v>
      </c>
      <c r="K73" s="138">
        <v>2.0000000000000002E-7</v>
      </c>
      <c r="L73" s="138" t="s">
        <v>428</v>
      </c>
      <c r="M73" s="138" t="s">
        <v>428</v>
      </c>
      <c r="N73" s="138">
        <v>2.8399999999999996E-4</v>
      </c>
      <c r="O73" s="138">
        <v>2.8400000000000003E-5</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4.84E-4</v>
      </c>
      <c r="O80" s="138">
        <v>1.284E-4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11.372603899999998</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5029.8999999999996</v>
      </c>
      <c r="AL82" s="45" t="s">
        <v>219</v>
      </c>
    </row>
    <row r="83" spans="1:38" s="2" customFormat="1" ht="26.25" customHeight="1" thickBot="1" x14ac:dyDescent="0.3">
      <c r="A83" s="65" t="s">
        <v>53</v>
      </c>
      <c r="B83" s="76" t="s">
        <v>211</v>
      </c>
      <c r="C83" s="77" t="s">
        <v>212</v>
      </c>
      <c r="D83" s="67"/>
      <c r="E83" s="138" t="s">
        <v>444</v>
      </c>
      <c r="F83" s="138">
        <v>3.04E-2</v>
      </c>
      <c r="G83" s="138" t="s">
        <v>444</v>
      </c>
      <c r="H83" s="138" t="s">
        <v>428</v>
      </c>
      <c r="I83" s="138">
        <v>0.19</v>
      </c>
      <c r="J83" s="138">
        <v>3.8</v>
      </c>
      <c r="K83" s="138">
        <v>28.5</v>
      </c>
      <c r="L83" s="138">
        <v>1.0829999999999999E-2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1.7241093301788404</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1.069763629318891</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2.3255731072149808</v>
      </c>
      <c r="AL86" s="45" t="s">
        <v>219</v>
      </c>
    </row>
    <row r="87" spans="1:38" s="2" customFormat="1" ht="26.25" customHeight="1" thickBot="1" x14ac:dyDescent="0.3">
      <c r="A87" s="65" t="s">
        <v>208</v>
      </c>
      <c r="B87" s="71" t="s">
        <v>220</v>
      </c>
      <c r="C87" s="75" t="s">
        <v>221</v>
      </c>
      <c r="D87" s="67"/>
      <c r="E87" s="138" t="s">
        <v>428</v>
      </c>
      <c r="F87" s="138">
        <v>7.0361691094907475E-2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0.11242689278501951</v>
      </c>
      <c r="AL87" s="45" t="s">
        <v>219</v>
      </c>
    </row>
    <row r="88" spans="1:38" s="2" customFormat="1" ht="26.25" customHeight="1" thickBot="1" x14ac:dyDescent="0.3">
      <c r="A88" s="65" t="s">
        <v>208</v>
      </c>
      <c r="B88" s="71" t="s">
        <v>222</v>
      </c>
      <c r="C88" s="75" t="s">
        <v>223</v>
      </c>
      <c r="D88" s="67"/>
      <c r="E88" s="138" t="s">
        <v>444</v>
      </c>
      <c r="F88" s="138">
        <v>0.42491197262423802</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0.41064812700000003</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2.3098773964651</v>
      </c>
      <c r="G90" s="138" t="s">
        <v>428</v>
      </c>
      <c r="H90" s="138" t="s">
        <v>428</v>
      </c>
      <c r="I90" s="138">
        <v>2.7060000000000001E-2</v>
      </c>
      <c r="J90" s="138">
        <v>4.0590000000000001E-2</v>
      </c>
      <c r="K90" s="138">
        <v>4.9610000000000008E-2</v>
      </c>
      <c r="L90" s="138" t="s">
        <v>428</v>
      </c>
      <c r="M90" s="138" t="s">
        <v>428</v>
      </c>
      <c r="N90" s="138">
        <v>2.2117315130719617E-4</v>
      </c>
      <c r="O90" s="138">
        <v>3.0377999095205246E-2</v>
      </c>
      <c r="P90" s="138" t="s">
        <v>430</v>
      </c>
      <c r="Q90" s="138" t="s">
        <v>430</v>
      </c>
      <c r="R90" s="138">
        <v>0.12790736461139054</v>
      </c>
      <c r="S90" s="138">
        <v>5.182913003524054</v>
      </c>
      <c r="T90" s="138">
        <v>0.21244613840923132</v>
      </c>
      <c r="U90" s="138">
        <v>3.0244762257068368E-2</v>
      </c>
      <c r="V90" s="138">
        <v>2.9991612264608327</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45.1</v>
      </c>
      <c r="AL90" s="148" t="s">
        <v>439</v>
      </c>
    </row>
    <row r="91" spans="1:38" s="2" customFormat="1" ht="26.25" customHeight="1" thickBot="1" x14ac:dyDescent="0.3">
      <c r="A91" s="65" t="s">
        <v>208</v>
      </c>
      <c r="B91" s="69" t="s">
        <v>404</v>
      </c>
      <c r="C91" s="71" t="s">
        <v>228</v>
      </c>
      <c r="D91" s="67"/>
      <c r="E91" s="138">
        <v>5.9859623909999998E-3</v>
      </c>
      <c r="F91" s="138">
        <v>1.608897917E-2</v>
      </c>
      <c r="G91" s="138">
        <v>2.8547607000000003E-5</v>
      </c>
      <c r="H91" s="138">
        <v>1.3795302387500001E-2</v>
      </c>
      <c r="I91" s="138">
        <v>9.0243550778999995E-2</v>
      </c>
      <c r="J91" s="138">
        <v>9.0697098522000003E-2</v>
      </c>
      <c r="K91" s="138">
        <v>9.0790776265500001E-2</v>
      </c>
      <c r="L91" s="138">
        <v>3.59010279E-2</v>
      </c>
      <c r="M91" s="138">
        <v>0.18322931355249999</v>
      </c>
      <c r="N91" s="138">
        <v>7.4110344000000005E-3</v>
      </c>
      <c r="O91" s="138">
        <v>1.7964504168000002E-2</v>
      </c>
      <c r="P91" s="138">
        <v>5.3881245000000009E-7</v>
      </c>
      <c r="Q91" s="138">
        <v>1.2572290500000002E-5</v>
      </c>
      <c r="R91" s="138">
        <v>1.4746446000000001E-4</v>
      </c>
      <c r="S91" s="138">
        <v>2.2147579350000002E-2</v>
      </c>
      <c r="T91" s="138">
        <v>9.2588424750000009E-3</v>
      </c>
      <c r="U91" s="138" t="s">
        <v>444</v>
      </c>
      <c r="V91" s="138">
        <v>1.1432997975000001E-2</v>
      </c>
      <c r="W91" s="138">
        <v>3.3241692500000003E-4</v>
      </c>
      <c r="X91" s="138">
        <v>7.5980857867500003E-3</v>
      </c>
      <c r="Y91" s="138">
        <v>3.7985634162499998E-3</v>
      </c>
      <c r="Z91" s="138">
        <v>3.7985634162499998E-3</v>
      </c>
      <c r="AA91" s="138">
        <v>3.7985634162499998E-3</v>
      </c>
      <c r="AB91" s="138">
        <v>1.8993776035499999E-2</v>
      </c>
      <c r="AC91" s="138" t="s">
        <v>444</v>
      </c>
      <c r="AD91" s="138" t="s">
        <v>444</v>
      </c>
      <c r="AE91" s="55"/>
      <c r="AF91" s="147" t="s">
        <v>428</v>
      </c>
      <c r="AG91" s="147" t="s">
        <v>428</v>
      </c>
      <c r="AH91" s="147" t="s">
        <v>428</v>
      </c>
      <c r="AI91" s="147" t="s">
        <v>428</v>
      </c>
      <c r="AJ91" s="147" t="s">
        <v>428</v>
      </c>
      <c r="AK91" s="147">
        <v>3324.1692499999999</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26.696534950089564</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2.3044688962659002E-8</v>
      </c>
      <c r="X98" s="138" t="s">
        <v>428</v>
      </c>
      <c r="Y98" s="138" t="s">
        <v>428</v>
      </c>
      <c r="Z98" s="138" t="s">
        <v>428</v>
      </c>
      <c r="AA98" s="138" t="s">
        <v>428</v>
      </c>
      <c r="AB98" s="138" t="s">
        <v>428</v>
      </c>
      <c r="AC98" s="138" t="s">
        <v>428</v>
      </c>
      <c r="AD98" s="138">
        <v>2.7598429895400002E-4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5.0493736938718788E-2</v>
      </c>
      <c r="F99" s="138">
        <v>11.828378742040856</v>
      </c>
      <c r="G99" s="138" t="s">
        <v>428</v>
      </c>
      <c r="H99" s="138">
        <v>15.48585715934458</v>
      </c>
      <c r="I99" s="138">
        <v>0.27605977756834349</v>
      </c>
      <c r="J99" s="138">
        <v>0.4238373230216701</v>
      </c>
      <c r="K99" s="138">
        <v>0.80504339386429657</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1511.85</v>
      </c>
      <c r="AL99" s="45" t="s">
        <v>245</v>
      </c>
    </row>
    <row r="100" spans="1:38" s="2" customFormat="1" ht="26.25" customHeight="1" thickBot="1" x14ac:dyDescent="0.3">
      <c r="A100" s="65" t="s">
        <v>243</v>
      </c>
      <c r="B100" s="65" t="s">
        <v>246</v>
      </c>
      <c r="C100" s="66" t="s">
        <v>408</v>
      </c>
      <c r="D100" s="79"/>
      <c r="E100" s="138">
        <v>0.52744374377788028</v>
      </c>
      <c r="F100" s="138">
        <v>25.476592125212452</v>
      </c>
      <c r="G100" s="138" t="s">
        <v>428</v>
      </c>
      <c r="H100" s="138">
        <v>32.27924000998437</v>
      </c>
      <c r="I100" s="138">
        <v>0.43863640164985163</v>
      </c>
      <c r="J100" s="138">
        <v>0.66903135275958048</v>
      </c>
      <c r="K100" s="138">
        <v>1.0550590316511246</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5713.0619999999999</v>
      </c>
      <c r="AL100" s="45" t="s">
        <v>245</v>
      </c>
    </row>
    <row r="101" spans="1:38" s="2" customFormat="1" ht="26.25" customHeight="1" thickBot="1" x14ac:dyDescent="0.3">
      <c r="A101" s="65" t="s">
        <v>243</v>
      </c>
      <c r="B101" s="65" t="s">
        <v>247</v>
      </c>
      <c r="C101" s="66" t="s">
        <v>248</v>
      </c>
      <c r="D101" s="79"/>
      <c r="E101" s="138">
        <v>4.9293435186409627E-2</v>
      </c>
      <c r="F101" s="138">
        <v>0.20636689792774185</v>
      </c>
      <c r="G101" s="138" t="s">
        <v>428</v>
      </c>
      <c r="H101" s="138">
        <v>0.9843969464096306</v>
      </c>
      <c r="I101" s="138">
        <v>8.1357911218141402E-3</v>
      </c>
      <c r="J101" s="138">
        <v>2.6800253107152467E-2</v>
      </c>
      <c r="K101" s="138">
        <v>6.7000632767881152E-2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5310.9963829687931</v>
      </c>
      <c r="AL101" s="45" t="s">
        <v>245</v>
      </c>
    </row>
    <row r="102" spans="1:38" s="2" customFormat="1" ht="26.25" customHeight="1" thickBot="1" x14ac:dyDescent="0.3">
      <c r="A102" s="65" t="s">
        <v>243</v>
      </c>
      <c r="B102" s="65" t="s">
        <v>249</v>
      </c>
      <c r="C102" s="66" t="s">
        <v>386</v>
      </c>
      <c r="D102" s="79"/>
      <c r="E102" s="138">
        <v>2.4165285688285722E-3</v>
      </c>
      <c r="F102" s="138">
        <v>1.1084534044065186</v>
      </c>
      <c r="G102" s="138" t="s">
        <v>428</v>
      </c>
      <c r="H102" s="138">
        <v>4.8053600525109754</v>
      </c>
      <c r="I102" s="138">
        <v>8.4574000000000021E-3</v>
      </c>
      <c r="J102" s="138">
        <v>0.19181150000000002</v>
      </c>
      <c r="K102" s="138">
        <v>1.3197555000000001</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1630.6</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1.0483968655425925E-3</v>
      </c>
      <c r="F104" s="138">
        <v>1.397843165199934E-3</v>
      </c>
      <c r="G104" s="138" t="s">
        <v>428</v>
      </c>
      <c r="H104" s="138">
        <v>1.4347507663238236E-2</v>
      </c>
      <c r="I104" s="138">
        <v>1.6205491726027401E-5</v>
      </c>
      <c r="J104" s="138">
        <v>5.3382796273972613E-5</v>
      </c>
      <c r="K104" s="138">
        <v>1.3345699068493153E-4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8.8000000000000007</v>
      </c>
      <c r="AL104" s="45" t="s">
        <v>245</v>
      </c>
    </row>
    <row r="105" spans="1:38" s="2" customFormat="1" ht="26.25" customHeight="1" thickBot="1" x14ac:dyDescent="0.3">
      <c r="A105" s="65" t="s">
        <v>243</v>
      </c>
      <c r="B105" s="65" t="s">
        <v>254</v>
      </c>
      <c r="C105" s="66" t="s">
        <v>255</v>
      </c>
      <c r="D105" s="79"/>
      <c r="E105" s="138">
        <v>3.2191542755270135E-2</v>
      </c>
      <c r="F105" s="138">
        <v>0.16277617808501849</v>
      </c>
      <c r="G105" s="138" t="s">
        <v>428</v>
      </c>
      <c r="H105" s="138">
        <v>0.7542068465951719</v>
      </c>
      <c r="I105" s="138">
        <v>6.0963287671232875E-3</v>
      </c>
      <c r="J105" s="138">
        <v>9.5799452054794506E-3</v>
      </c>
      <c r="K105" s="138">
        <v>2.0901698630136984E-2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88.3</v>
      </c>
      <c r="AL105" s="45" t="s">
        <v>245</v>
      </c>
    </row>
    <row r="106" spans="1:38" s="2" customFormat="1" ht="26.25" customHeight="1" thickBot="1" x14ac:dyDescent="0.3">
      <c r="A106" s="65" t="s">
        <v>243</v>
      </c>
      <c r="B106" s="65" t="s">
        <v>256</v>
      </c>
      <c r="C106" s="66" t="s">
        <v>257</v>
      </c>
      <c r="D106" s="79"/>
      <c r="E106" s="138">
        <v>2.485705453150684E-3</v>
      </c>
      <c r="F106" s="138">
        <v>1.0052341749380734E-2</v>
      </c>
      <c r="G106" s="138" t="s">
        <v>428</v>
      </c>
      <c r="H106" s="138">
        <v>5.8236912894716227E-2</v>
      </c>
      <c r="I106" s="138">
        <v>4.9315068493150684E-4</v>
      </c>
      <c r="J106" s="138">
        <v>7.8904109589041094E-4</v>
      </c>
      <c r="K106" s="138">
        <v>1.6767123287671232E-3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v>
      </c>
      <c r="AL106" s="45" t="s">
        <v>245</v>
      </c>
    </row>
    <row r="107" spans="1:38" s="2" customFormat="1" ht="26.25" customHeight="1" thickBot="1" x14ac:dyDescent="0.3">
      <c r="A107" s="65" t="s">
        <v>243</v>
      </c>
      <c r="B107" s="65" t="s">
        <v>258</v>
      </c>
      <c r="C107" s="66" t="s">
        <v>379</v>
      </c>
      <c r="D107" s="79"/>
      <c r="E107" s="138">
        <v>4.1815416839557938E-2</v>
      </c>
      <c r="F107" s="138">
        <v>0.61918411500000003</v>
      </c>
      <c r="G107" s="138" t="s">
        <v>428</v>
      </c>
      <c r="H107" s="138">
        <v>0.50996627928243488</v>
      </c>
      <c r="I107" s="138">
        <v>1.1257893E-2</v>
      </c>
      <c r="J107" s="138">
        <v>0.15010524</v>
      </c>
      <c r="K107" s="138">
        <v>0.71299988999999997</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3752.6309999999999</v>
      </c>
      <c r="AL107" s="45" t="s">
        <v>245</v>
      </c>
    </row>
    <row r="108" spans="1:38" s="2" customFormat="1" ht="26.25" customHeight="1" thickBot="1" x14ac:dyDescent="0.3">
      <c r="A108" s="65" t="s">
        <v>243</v>
      </c>
      <c r="B108" s="65" t="s">
        <v>259</v>
      </c>
      <c r="C108" s="66" t="s">
        <v>380</v>
      </c>
      <c r="D108" s="79"/>
      <c r="E108" s="138">
        <v>8.8309924812206425E-2</v>
      </c>
      <c r="F108" s="138">
        <v>1.4802654815999998</v>
      </c>
      <c r="G108" s="138" t="s">
        <v>428</v>
      </c>
      <c r="H108" s="138">
        <v>1.846634888959704</v>
      </c>
      <c r="I108" s="138">
        <v>2.741232373333333E-2</v>
      </c>
      <c r="J108" s="138">
        <v>0.27412323733333327</v>
      </c>
      <c r="K108" s="138">
        <v>0.54824647466666654</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13706.161866666665</v>
      </c>
      <c r="AL108" s="45" t="s">
        <v>245</v>
      </c>
    </row>
    <row r="109" spans="1:38" s="2" customFormat="1" ht="26.25" customHeight="1" thickBot="1" x14ac:dyDescent="0.3">
      <c r="A109" s="65" t="s">
        <v>243</v>
      </c>
      <c r="B109" s="65" t="s">
        <v>260</v>
      </c>
      <c r="C109" s="66" t="s">
        <v>381</v>
      </c>
      <c r="D109" s="79"/>
      <c r="E109" s="138">
        <v>3.1568590310399998E-2</v>
      </c>
      <c r="F109" s="138">
        <v>0.67225128299999992</v>
      </c>
      <c r="G109" s="138" t="s">
        <v>428</v>
      </c>
      <c r="H109" s="138">
        <v>0.90820405969920004</v>
      </c>
      <c r="I109" s="138">
        <v>2.7494939999999995E-2</v>
      </c>
      <c r="J109" s="138">
        <v>0.15122216999999999</v>
      </c>
      <c r="K109" s="138">
        <v>0.15122216999999999</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1374.7469999999998</v>
      </c>
      <c r="AL109" s="45" t="s">
        <v>245</v>
      </c>
    </row>
    <row r="110" spans="1:38" s="2" customFormat="1" ht="26.25" customHeight="1" thickBot="1" x14ac:dyDescent="0.3">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3">
      <c r="A111" s="65" t="s">
        <v>243</v>
      </c>
      <c r="B111" s="65" t="s">
        <v>262</v>
      </c>
      <c r="C111" s="66" t="s">
        <v>376</v>
      </c>
      <c r="D111" s="79"/>
      <c r="E111" s="138">
        <v>2.4193629986569987E-3</v>
      </c>
      <c r="F111" s="138">
        <v>0.14299025490196082</v>
      </c>
      <c r="G111" s="138" t="s">
        <v>428</v>
      </c>
      <c r="H111" s="138">
        <v>8.5124619379886385E-2</v>
      </c>
      <c r="I111" s="138">
        <v>3.0929019607843137E-4</v>
      </c>
      <c r="J111" s="138">
        <v>5.9648823529411768E-4</v>
      </c>
      <c r="K111" s="138">
        <v>1.3255294117647059E-3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74.840522875817001</v>
      </c>
      <c r="AL111" s="45" t="s">
        <v>245</v>
      </c>
    </row>
    <row r="112" spans="1:38" s="2" customFormat="1" ht="26.25" customHeight="1" thickBot="1" x14ac:dyDescent="0.3">
      <c r="A112" s="65" t="s">
        <v>263</v>
      </c>
      <c r="B112" s="65" t="s">
        <v>264</v>
      </c>
      <c r="C112" s="66" t="s">
        <v>265</v>
      </c>
      <c r="D112" s="67"/>
      <c r="E112" s="138">
        <v>14.602031467687571</v>
      </c>
      <c r="F112" s="138" t="s">
        <v>428</v>
      </c>
      <c r="G112" s="138" t="s">
        <v>428</v>
      </c>
      <c r="H112" s="138">
        <v>17.176261200000003</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379517000</v>
      </c>
      <c r="AL112" s="45" t="s">
        <v>418</v>
      </c>
    </row>
    <row r="113" spans="1:38" s="2" customFormat="1" ht="26.25" customHeight="1" thickBot="1" x14ac:dyDescent="0.3">
      <c r="A113" s="65" t="s">
        <v>263</v>
      </c>
      <c r="B113" s="80" t="s">
        <v>266</v>
      </c>
      <c r="C113" s="81" t="s">
        <v>267</v>
      </c>
      <c r="D113" s="67"/>
      <c r="E113" s="138">
        <v>7.0101292165418787</v>
      </c>
      <c r="F113" s="138" t="s">
        <v>429</v>
      </c>
      <c r="G113" s="138" t="s">
        <v>428</v>
      </c>
      <c r="H113" s="138">
        <v>36.019672663449178</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182198.1561785831</v>
      </c>
      <c r="AL113" s="148" t="s">
        <v>435</v>
      </c>
    </row>
    <row r="114" spans="1:38" s="2" customFormat="1" ht="26.25" customHeight="1" thickBot="1" x14ac:dyDescent="0.3">
      <c r="A114" s="65" t="s">
        <v>263</v>
      </c>
      <c r="B114" s="80" t="s">
        <v>268</v>
      </c>
      <c r="C114" s="81" t="s">
        <v>387</v>
      </c>
      <c r="D114" s="67"/>
      <c r="E114" s="138">
        <v>9.9635643959885153E-2</v>
      </c>
      <c r="F114" s="138" t="s">
        <v>444</v>
      </c>
      <c r="G114" s="138" t="s">
        <v>428</v>
      </c>
      <c r="H114" s="138">
        <v>0.336648</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2589600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10.904309210286161</v>
      </c>
      <c r="F116" s="138" t="s">
        <v>429</v>
      </c>
      <c r="G116" s="138" t="s">
        <v>428</v>
      </c>
      <c r="H116" s="138">
        <v>12.553725146120675</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283410.61500366288</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4.1489024662011938E-2</v>
      </c>
      <c r="J119" s="138">
        <v>1.0349706165502983</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1592.2180000000001</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8.0527999999999988E-3</v>
      </c>
      <c r="J120" s="138">
        <v>5.033E-2</v>
      </c>
      <c r="K120" s="138">
        <v>0.20132</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2013.2</v>
      </c>
      <c r="AL120" s="148" t="s">
        <v>434</v>
      </c>
    </row>
    <row r="121" spans="1:38" s="2" customFormat="1" ht="26.25" customHeight="1" thickBot="1" x14ac:dyDescent="0.3">
      <c r="A121" s="65" t="s">
        <v>263</v>
      </c>
      <c r="B121" s="65" t="s">
        <v>279</v>
      </c>
      <c r="C121" s="71" t="s">
        <v>280</v>
      </c>
      <c r="D121" s="68"/>
      <c r="E121" s="138" t="s">
        <v>444</v>
      </c>
      <c r="F121" s="138">
        <v>4.6844955920177327</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2.0559994349518589</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0.36373138990798909</v>
      </c>
      <c r="G125" s="138" t="s">
        <v>428</v>
      </c>
      <c r="H125" s="138" t="s">
        <v>428</v>
      </c>
      <c r="I125" s="138">
        <v>1.17652623E-5</v>
      </c>
      <c r="J125" s="138">
        <v>7.8078558900000004E-5</v>
      </c>
      <c r="K125" s="138">
        <v>1.6507019529999998E-4</v>
      </c>
      <c r="L125" s="138" t="s">
        <v>444</v>
      </c>
      <c r="M125" s="138" t="s">
        <v>428</v>
      </c>
      <c r="N125" s="138" t="s">
        <v>428</v>
      </c>
      <c r="O125" s="138" t="s">
        <v>428</v>
      </c>
      <c r="P125" s="138">
        <v>2.1777741944994915E-2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356.5231</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5.9349333599999998E-2</v>
      </c>
      <c r="I126" s="138" t="s">
        <v>444</v>
      </c>
      <c r="J126" s="138" t="s">
        <v>444</v>
      </c>
      <c r="K126" s="138" t="s">
        <v>444</v>
      </c>
      <c r="L126" s="138" t="s">
        <v>444</v>
      </c>
      <c r="M126" s="138">
        <v>0.13848177840000001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4.8215292428160007E-2</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8.309236020000001E-3</v>
      </c>
      <c r="F129" s="138">
        <v>7.0676260399999996E-2</v>
      </c>
      <c r="G129" s="138">
        <v>4.4888976199999994E-4</v>
      </c>
      <c r="H129" s="138" t="s">
        <v>444</v>
      </c>
      <c r="I129" s="138">
        <v>3.8203383999999997E-5</v>
      </c>
      <c r="J129" s="138">
        <v>6.6855921999999998E-5</v>
      </c>
      <c r="K129" s="138">
        <v>9.5508459999999999E-5</v>
      </c>
      <c r="L129" s="138">
        <v>1.3371184400000001E-6</v>
      </c>
      <c r="M129" s="138">
        <v>6.6855921999999998E-4</v>
      </c>
      <c r="N129" s="138">
        <v>1.24160998E-2</v>
      </c>
      <c r="O129" s="138">
        <v>9.5508460000000002E-4</v>
      </c>
      <c r="P129" s="138">
        <v>5.3484737599999999E-4</v>
      </c>
      <c r="Q129" s="138">
        <v>0.67499516830113471</v>
      </c>
      <c r="R129" s="138">
        <v>0.65234760960629679</v>
      </c>
      <c r="S129" s="138">
        <v>0.35991592254140514</v>
      </c>
      <c r="T129" s="138">
        <v>1.33711844E-3</v>
      </c>
      <c r="U129" s="138" t="s">
        <v>430</v>
      </c>
      <c r="V129" s="138" t="s">
        <v>444</v>
      </c>
      <c r="W129" s="138">
        <v>1.2381199999999998E-2</v>
      </c>
      <c r="X129" s="138">
        <v>1.4326269E-6</v>
      </c>
      <c r="Y129" s="138">
        <v>6.2080498999999999E-6</v>
      </c>
      <c r="Z129" s="138">
        <v>6.2080498999999999E-6</v>
      </c>
      <c r="AA129" s="138" t="s">
        <v>444</v>
      </c>
      <c r="AB129" s="138">
        <v>1.3848726700000001E-5</v>
      </c>
      <c r="AC129" s="138">
        <v>4.775423E-3</v>
      </c>
      <c r="AD129" s="138">
        <v>7.3254988820000005E-3</v>
      </c>
      <c r="AE129" s="55"/>
      <c r="AF129" s="147" t="s">
        <v>428</v>
      </c>
      <c r="AG129" s="147" t="s">
        <v>428</v>
      </c>
      <c r="AH129" s="147" t="s">
        <v>428</v>
      </c>
      <c r="AI129" s="147" t="s">
        <v>428</v>
      </c>
      <c r="AJ129" s="147" t="s">
        <v>428</v>
      </c>
      <c r="AK129" s="147">
        <v>9.5508459999999999</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6.8078999999999995E-3</v>
      </c>
      <c r="F133" s="138">
        <v>1.0727599999999999E-4</v>
      </c>
      <c r="G133" s="138">
        <v>9.3247600000000001E-4</v>
      </c>
      <c r="H133" s="138" t="s">
        <v>444</v>
      </c>
      <c r="I133" s="138">
        <v>2.8634439999999998E-4</v>
      </c>
      <c r="J133" s="138">
        <v>2.8634439999999998E-4</v>
      </c>
      <c r="K133" s="138">
        <v>3.1819712E-4</v>
      </c>
      <c r="L133" s="138" t="s">
        <v>444</v>
      </c>
      <c r="M133" s="138">
        <v>1.1552800000000003E-3</v>
      </c>
      <c r="N133" s="138">
        <v>2.4780755999999999E-4</v>
      </c>
      <c r="O133" s="138">
        <v>4.1507559999999999E-5</v>
      </c>
      <c r="P133" s="138">
        <v>1.2295480000000001E-2</v>
      </c>
      <c r="Q133" s="138">
        <v>1.1230972000000001E-4</v>
      </c>
      <c r="R133" s="138">
        <v>1.1189712E-4</v>
      </c>
      <c r="S133" s="138">
        <v>1.0257236E-4</v>
      </c>
      <c r="T133" s="138">
        <v>1.4300715999999999E-4</v>
      </c>
      <c r="U133" s="138">
        <v>1.6322455999999999E-4</v>
      </c>
      <c r="V133" s="138">
        <v>1.3213102400000001E-3</v>
      </c>
      <c r="W133" s="138">
        <v>2.22804E-4</v>
      </c>
      <c r="X133" s="138">
        <v>1.0892639999999999E-7</v>
      </c>
      <c r="Y133" s="138">
        <v>5.9496920000000001E-8</v>
      </c>
      <c r="Z133" s="138">
        <v>5.3142880000000003E-8</v>
      </c>
      <c r="AA133" s="138">
        <v>5.768148E-8</v>
      </c>
      <c r="AB133" s="138">
        <v>2.7924768000000002E-7</v>
      </c>
      <c r="AC133" s="138">
        <v>1.2377999999999998E-3</v>
      </c>
      <c r="AD133" s="138">
        <v>3.38332E-3</v>
      </c>
      <c r="AE133" s="55"/>
      <c r="AF133" s="147" t="s">
        <v>428</v>
      </c>
      <c r="AG133" s="147" t="s">
        <v>428</v>
      </c>
      <c r="AH133" s="147" t="s">
        <v>428</v>
      </c>
      <c r="AI133" s="147" t="s">
        <v>428</v>
      </c>
      <c r="AJ133" s="147" t="s">
        <v>428</v>
      </c>
      <c r="AK133" s="147">
        <v>8252</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0.48383999999999999</v>
      </c>
      <c r="X135" s="138">
        <v>1.443456E-4</v>
      </c>
      <c r="Y135" s="138">
        <v>6.5318400000000001E-4</v>
      </c>
      <c r="Z135" s="138">
        <v>6.5318400000000001E-4</v>
      </c>
      <c r="AA135" s="138" t="s">
        <v>444</v>
      </c>
      <c r="AB135" s="138">
        <v>1.4507135999999999E-3</v>
      </c>
      <c r="AC135" s="138" t="s">
        <v>444</v>
      </c>
      <c r="AD135" s="138">
        <v>0.82252800000000004</v>
      </c>
      <c r="AE135" s="55"/>
      <c r="AF135" s="147" t="s">
        <v>428</v>
      </c>
      <c r="AG135" s="147" t="s">
        <v>428</v>
      </c>
      <c r="AH135" s="147" t="s">
        <v>428</v>
      </c>
      <c r="AI135" s="147" t="s">
        <v>428</v>
      </c>
      <c r="AJ135" s="147" t="s">
        <v>428</v>
      </c>
      <c r="AK135" s="147">
        <v>1.6128</v>
      </c>
      <c r="AL135" s="148" t="s">
        <v>432</v>
      </c>
    </row>
    <row r="136" spans="1:38" s="2" customFormat="1" ht="26.25" customHeight="1" thickBot="1" x14ac:dyDescent="0.3">
      <c r="A136" s="65" t="s">
        <v>288</v>
      </c>
      <c r="B136" s="65" t="s">
        <v>313</v>
      </c>
      <c r="C136" s="66" t="s">
        <v>314</v>
      </c>
      <c r="D136" s="67"/>
      <c r="E136" s="138" t="s">
        <v>428</v>
      </c>
      <c r="F136" s="138">
        <v>5.3887189275000002E-3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0.25526757999999999</v>
      </c>
      <c r="J139" s="138">
        <v>0.25526757999999999</v>
      </c>
      <c r="K139" s="138">
        <v>0.25526757999999999</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3.1019048043036017</v>
      </c>
      <c r="X139" s="138">
        <v>1.3781315511706032E-2</v>
      </c>
      <c r="Y139" s="138">
        <v>1.6004300039888206E-2</v>
      </c>
      <c r="Z139" s="138">
        <v>5.4242952975062497E-3</v>
      </c>
      <c r="AA139" s="138">
        <v>9.590493001561867E-4</v>
      </c>
      <c r="AB139" s="138">
        <v>3.6168960149256676E-2</v>
      </c>
      <c r="AC139" s="138" t="s">
        <v>444</v>
      </c>
      <c r="AD139" s="138">
        <v>3.117748012095948</v>
      </c>
      <c r="AE139" s="55"/>
      <c r="AF139" s="147" t="s">
        <v>428</v>
      </c>
      <c r="AG139" s="147" t="s">
        <v>428</v>
      </c>
      <c r="AH139" s="147" t="s">
        <v>428</v>
      </c>
      <c r="AI139" s="147" t="s">
        <v>428</v>
      </c>
      <c r="AJ139" s="147" t="s">
        <v>428</v>
      </c>
      <c r="AK139" s="147">
        <v>2.02</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94.465829813807304</v>
      </c>
      <c r="F141" s="19">
        <f t="shared" ref="F141:AD141" si="0">SUM(F14:F140)</f>
        <v>113.51928297718086</v>
      </c>
      <c r="G141" s="19">
        <f t="shared" si="0"/>
        <v>11.030305112822472</v>
      </c>
      <c r="H141" s="19">
        <f t="shared" si="0"/>
        <v>124.70623343334194</v>
      </c>
      <c r="I141" s="19">
        <f t="shared" si="0"/>
        <v>12.453218329444756</v>
      </c>
      <c r="J141" s="19">
        <f t="shared" si="0"/>
        <v>22.416561654633846</v>
      </c>
      <c r="K141" s="19">
        <f t="shared" si="0"/>
        <v>57.788618421220711</v>
      </c>
      <c r="L141" s="19">
        <f t="shared" si="0"/>
        <v>1.5859012807806645</v>
      </c>
      <c r="M141" s="19">
        <f t="shared" si="0"/>
        <v>120.71748252433966</v>
      </c>
      <c r="N141" s="19">
        <f t="shared" si="0"/>
        <v>7.207148347899599</v>
      </c>
      <c r="O141" s="19">
        <f t="shared" si="0"/>
        <v>0.24934987574170217</v>
      </c>
      <c r="P141" s="19">
        <f t="shared" si="0"/>
        <v>0.30397791670048735</v>
      </c>
      <c r="Q141" s="19">
        <f t="shared" si="0"/>
        <v>1.1254555886314508</v>
      </c>
      <c r="R141" s="19">
        <f>SUM(R14:R140)</f>
        <v>3.2353522545808802</v>
      </c>
      <c r="S141" s="19">
        <f t="shared" si="0"/>
        <v>41.116712751277362</v>
      </c>
      <c r="T141" s="19">
        <f t="shared" si="0"/>
        <v>5.4735765381930914</v>
      </c>
      <c r="U141" s="19">
        <f t="shared" si="0"/>
        <v>2.7145882236116914</v>
      </c>
      <c r="V141" s="19">
        <f t="shared" si="0"/>
        <v>24.993106618478681</v>
      </c>
      <c r="W141" s="19">
        <f t="shared" si="0"/>
        <v>18.025649227036848</v>
      </c>
      <c r="X141" s="19">
        <f t="shared" si="0"/>
        <v>3.2052736106261404</v>
      </c>
      <c r="Y141" s="19">
        <f t="shared" si="0"/>
        <v>5.2369119536829478</v>
      </c>
      <c r="Z141" s="19">
        <f t="shared" si="0"/>
        <v>2.2207112388418753</v>
      </c>
      <c r="AA141" s="19">
        <f t="shared" si="0"/>
        <v>1.8019112182962636</v>
      </c>
      <c r="AB141" s="19">
        <f t="shared" si="0"/>
        <v>12.464808021447228</v>
      </c>
      <c r="AC141" s="19">
        <f t="shared" si="0"/>
        <v>2.3692244154766526</v>
      </c>
      <c r="AD141" s="19">
        <f t="shared" si="0"/>
        <v>7.1093322458391892</v>
      </c>
      <c r="AE141" s="56"/>
      <c r="AF141" s="145">
        <f>SUM(AF14:AF140)</f>
        <v>244769.34957263441</v>
      </c>
      <c r="AG141" s="145">
        <f t="shared" ref="AG141:AI141" si="1">SUM(AG14:AG140)</f>
        <v>36782.679821332997</v>
      </c>
      <c r="AH141" s="145">
        <f t="shared" si="1"/>
        <v>196025.11064391636</v>
      </c>
      <c r="AI141" s="145">
        <f t="shared" si="1"/>
        <v>18655.365176149651</v>
      </c>
      <c r="AJ141" s="145">
        <f>IF(SUM(AJ14:AJ140)=0, "NA",SUM(AJ14:AJ140))</f>
        <v>6143.0423123270857</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9.4788178638739993</v>
      </c>
      <c r="F143" s="139">
        <v>0.69285492055250275</v>
      </c>
      <c r="G143" s="139">
        <v>1.8928286330425845E-2</v>
      </c>
      <c r="H143" s="139">
        <v>0.36094267742401376</v>
      </c>
      <c r="I143" s="139">
        <v>0.11947663537532849</v>
      </c>
      <c r="J143" s="139">
        <v>0.11947663537532871</v>
      </c>
      <c r="K143" s="139">
        <v>0.11947663537532915</v>
      </c>
      <c r="L143" s="139">
        <v>9.5029656884524055E-2</v>
      </c>
      <c r="M143" s="139">
        <v>13.044770827009778</v>
      </c>
      <c r="N143" s="139">
        <v>1.7805908305689438E-3</v>
      </c>
      <c r="O143" s="139">
        <v>1.7195657968722437E-4</v>
      </c>
      <c r="P143" s="139">
        <v>1.1038204612976039E-2</v>
      </c>
      <c r="Q143" s="139">
        <v>2.8639961670349069E-4</v>
      </c>
      <c r="R143" s="139">
        <v>1.3301367226972794E-2</v>
      </c>
      <c r="S143" s="139">
        <v>9.0780717755582756E-3</v>
      </c>
      <c r="T143" s="139">
        <v>1.5505294588132666E-3</v>
      </c>
      <c r="U143" s="139">
        <v>2.2888607403253279E-4</v>
      </c>
      <c r="V143" s="139">
        <v>3.9474087045727191E-2</v>
      </c>
      <c r="W143" s="139">
        <v>0.27696689999999996</v>
      </c>
      <c r="X143" s="139">
        <v>3.7275297855900003E-2</v>
      </c>
      <c r="Y143" s="139">
        <v>4.31724046518E-2</v>
      </c>
      <c r="Z143" s="139">
        <v>3.2058118181200003E-2</v>
      </c>
      <c r="AA143" s="139">
        <v>3.8030943536400005E-2</v>
      </c>
      <c r="AB143" s="139">
        <v>0.15053676422529999</v>
      </c>
      <c r="AC143" s="139">
        <v>2.7696630000000001E-4</v>
      </c>
      <c r="AD143" s="139">
        <v>5.5432300000000001E-5</v>
      </c>
      <c r="AE143" s="58"/>
      <c r="AF143" s="144">
        <v>74345.721424284813</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7.2975123030266236</v>
      </c>
      <c r="F144" s="139">
        <v>0.1227128349742002</v>
      </c>
      <c r="G144" s="139">
        <v>7.5320494249267846E-3</v>
      </c>
      <c r="H144" s="139">
        <v>3.6796789584040618E-2</v>
      </c>
      <c r="I144" s="139">
        <v>0.10208100124946201</v>
      </c>
      <c r="J144" s="139">
        <v>0.10208100124946201</v>
      </c>
      <c r="K144" s="139">
        <v>0.10208100124946207</v>
      </c>
      <c r="L144" s="139">
        <v>8.6150485490412848E-2</v>
      </c>
      <c r="M144" s="139">
        <v>0.73024833168900383</v>
      </c>
      <c r="N144" s="139">
        <v>2.6925368495103513E-4</v>
      </c>
      <c r="O144" s="139">
        <v>2.8769157050553245E-5</v>
      </c>
      <c r="P144" s="139">
        <v>3.0404433231365339E-3</v>
      </c>
      <c r="Q144" s="139">
        <v>5.7465615507329606E-5</v>
      </c>
      <c r="R144" s="139">
        <v>4.8706191881178543E-3</v>
      </c>
      <c r="S144" s="139">
        <v>3.2663800611018997E-3</v>
      </c>
      <c r="T144" s="139">
        <v>1.1616710710886621E-4</v>
      </c>
      <c r="U144" s="139">
        <v>5.7392916913552723E-5</v>
      </c>
      <c r="V144" s="139">
        <v>1.0328544086626182E-2</v>
      </c>
      <c r="W144" s="139">
        <v>0.13455699999999998</v>
      </c>
      <c r="X144" s="139">
        <v>1.3981266943E-2</v>
      </c>
      <c r="Y144" s="139">
        <v>1.56998262232E-2</v>
      </c>
      <c r="Z144" s="139">
        <v>1.2282573838099999E-2</v>
      </c>
      <c r="AA144" s="139">
        <v>1.30709288116E-2</v>
      </c>
      <c r="AB144" s="139">
        <v>5.5034595815899999E-2</v>
      </c>
      <c r="AC144" s="139">
        <v>1.3455690000000001E-4</v>
      </c>
      <c r="AD144" s="139">
        <v>2.6925000000000001E-5</v>
      </c>
      <c r="AE144" s="58"/>
      <c r="AF144" s="144">
        <v>24601.732646120287</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9.0654470773932179</v>
      </c>
      <c r="F145" s="139">
        <v>0.25201261151555998</v>
      </c>
      <c r="G145" s="139">
        <v>1.1554586089592271E-2</v>
      </c>
      <c r="H145" s="139">
        <v>2.9526036164278839E-2</v>
      </c>
      <c r="I145" s="139">
        <v>0.12374529732130379</v>
      </c>
      <c r="J145" s="139">
        <v>0.12374529732130363</v>
      </c>
      <c r="K145" s="139">
        <v>0.12374529732130379</v>
      </c>
      <c r="L145" s="139">
        <v>8.4233337235391614E-2</v>
      </c>
      <c r="M145" s="139">
        <v>2.5286171113519846</v>
      </c>
      <c r="N145" s="139">
        <v>4.1120639149656683E-4</v>
      </c>
      <c r="O145" s="139">
        <v>4.3967045858290982E-5</v>
      </c>
      <c r="P145" s="139">
        <v>4.6585359253465079E-3</v>
      </c>
      <c r="Q145" s="139">
        <v>8.7918324231523256E-5</v>
      </c>
      <c r="R145" s="139">
        <v>7.4700302025482073E-3</v>
      </c>
      <c r="S145" s="139">
        <v>5.009357778079428E-3</v>
      </c>
      <c r="T145" s="139">
        <v>1.7610469570904466E-4</v>
      </c>
      <c r="U145" s="139">
        <v>8.7902556746464536E-5</v>
      </c>
      <c r="V145" s="139">
        <v>1.582198718981186E-2</v>
      </c>
      <c r="W145" s="139">
        <v>9.6087000000000006E-2</v>
      </c>
      <c r="X145" s="139">
        <v>3.5495623781000001E-3</v>
      </c>
      <c r="Y145" s="139">
        <v>2.1494572176500002E-2</v>
      </c>
      <c r="Z145" s="139">
        <v>2.40187054234E-2</v>
      </c>
      <c r="AA145" s="139">
        <v>5.5215414767000003E-3</v>
      </c>
      <c r="AB145" s="139">
        <v>5.4584381454700001E-2</v>
      </c>
      <c r="AC145" s="139">
        <v>7.6623499999999996E-5</v>
      </c>
      <c r="AD145" s="139">
        <v>1.5334099999999999E-5</v>
      </c>
      <c r="AE145" s="58"/>
      <c r="AF145" s="144">
        <v>37719.963139821193</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1.4971944330090447E-2</v>
      </c>
      <c r="F146" s="139">
        <v>9.4659617843641436E-2</v>
      </c>
      <c r="G146" s="139">
        <v>2.8060114264640639E-5</v>
      </c>
      <c r="H146" s="139">
        <v>2.2637142014362581E-4</v>
      </c>
      <c r="I146" s="139">
        <v>2.4688952377755142E-3</v>
      </c>
      <c r="J146" s="139">
        <v>2.4688952377755142E-3</v>
      </c>
      <c r="K146" s="139">
        <v>2.4688952377755142E-3</v>
      </c>
      <c r="L146" s="139">
        <v>3.543629076542727E-4</v>
      </c>
      <c r="M146" s="139">
        <v>0.52465069368054229</v>
      </c>
      <c r="N146" s="139">
        <v>9.1864359820001814E-6</v>
      </c>
      <c r="O146" s="139">
        <v>4.708482428877823E-5</v>
      </c>
      <c r="P146" s="139">
        <v>3.5475006486779513E-5</v>
      </c>
      <c r="Q146" s="139">
        <v>1.2232760857510177E-6</v>
      </c>
      <c r="R146" s="139">
        <v>2.2050693210930847E-4</v>
      </c>
      <c r="S146" s="139">
        <v>7.9125422919134446E-3</v>
      </c>
      <c r="T146" s="139">
        <v>3.3295919494384359E-4</v>
      </c>
      <c r="U146" s="139">
        <v>4.6881888732206833E-5</v>
      </c>
      <c r="V146" s="139">
        <v>4.7026397478546643E-3</v>
      </c>
      <c r="W146" s="139">
        <v>1.8232000000000001E-3</v>
      </c>
      <c r="X146" s="139">
        <v>3.6325403100000003E-5</v>
      </c>
      <c r="Y146" s="139">
        <v>4.4604949699999999E-5</v>
      </c>
      <c r="Z146" s="139">
        <v>2.85246891E-5</v>
      </c>
      <c r="AA146" s="139">
        <v>4.9165107499999998E-5</v>
      </c>
      <c r="AB146" s="139">
        <v>1.5862014940000002E-4</v>
      </c>
      <c r="AC146" s="139">
        <v>1.8226999999999999E-6</v>
      </c>
      <c r="AD146" s="139">
        <v>6.4160000000000003E-7</v>
      </c>
      <c r="AE146" s="58"/>
      <c r="AF146" s="144">
        <v>180.36670313069544</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1.4166109647672425</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0.55911114927574879</v>
      </c>
      <c r="J148" s="139">
        <v>1.0731261856396861</v>
      </c>
      <c r="K148" s="139">
        <v>1.3775676930967071</v>
      </c>
      <c r="L148" s="139">
        <v>0.12842125492460435</v>
      </c>
      <c r="M148" s="139" t="s">
        <v>428</v>
      </c>
      <c r="N148" s="139">
        <v>4.068421701965752</v>
      </c>
      <c r="O148" s="139">
        <v>1.7960264434226679E-2</v>
      </c>
      <c r="P148" s="139">
        <v>0</v>
      </c>
      <c r="Q148" s="139">
        <v>4.6570285641903998E-2</v>
      </c>
      <c r="R148" s="139">
        <v>1.5169716774236444</v>
      </c>
      <c r="S148" s="139">
        <v>33.293843498436431</v>
      </c>
      <c r="T148" s="139">
        <v>0.23398025502920114</v>
      </c>
      <c r="U148" s="139">
        <v>2.7551353861934171E-2</v>
      </c>
      <c r="V148" s="139">
        <v>11.046783698030449</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45344.213253473725</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0.25695576074690812</v>
      </c>
      <c r="J149" s="139">
        <v>0.47584400138316318</v>
      </c>
      <c r="K149" s="139">
        <v>0.95168800276632637</v>
      </c>
      <c r="L149" s="139">
        <v>1.0087892829323059E-2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45344.213253473725</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93.563644558451216</v>
      </c>
      <c r="F152" s="13">
        <f t="shared" ref="F152:AD152" si="2">SUM(F$141, F$151, IF(AND(ISNUMBER(SEARCH($B$4,"AT|BE|CH|GB|IE|LT|LU|NL")),SUM(F$143:F$149)&gt;0),SUM(F$143:F$149)-SUM(F$27:F$33),0))</f>
        <v>112.11658554842467</v>
      </c>
      <c r="G152" s="13">
        <f t="shared" si="2"/>
        <v>11.029152997201635</v>
      </c>
      <c r="H152" s="13">
        <f t="shared" si="2"/>
        <v>124.70496070629697</v>
      </c>
      <c r="I152" s="13">
        <f t="shared" si="2"/>
        <v>12.419188480788574</v>
      </c>
      <c r="J152" s="13">
        <f t="shared" si="2"/>
        <v>22.362707048085984</v>
      </c>
      <c r="K152" s="13">
        <f t="shared" si="2"/>
        <v>57.713515237021852</v>
      </c>
      <c r="L152" s="13">
        <f t="shared" si="2"/>
        <v>1.5726663722784981</v>
      </c>
      <c r="M152" s="13">
        <f t="shared" si="2"/>
        <v>120.82076578168289</v>
      </c>
      <c r="N152" s="13">
        <f t="shared" si="2"/>
        <v>7.0978185036027384</v>
      </c>
      <c r="O152" s="13">
        <f t="shared" si="2"/>
        <v>0.24886636183916791</v>
      </c>
      <c r="P152" s="13">
        <f t="shared" si="2"/>
        <v>0.30358248878516148</v>
      </c>
      <c r="Q152" s="13">
        <f t="shared" si="2"/>
        <v>1.1241986644855537</v>
      </c>
      <c r="R152" s="13">
        <f t="shared" si="2"/>
        <v>3.1938694826382914</v>
      </c>
      <c r="S152" s="13">
        <f t="shared" si="2"/>
        <v>40.221689074966839</v>
      </c>
      <c r="T152" s="13">
        <f t="shared" si="2"/>
        <v>5.4673068254043526</v>
      </c>
      <c r="U152" s="13">
        <f t="shared" si="2"/>
        <v>2.7138441296657891</v>
      </c>
      <c r="V152" s="13">
        <f t="shared" si="2"/>
        <v>24.695931736144246</v>
      </c>
      <c r="W152" s="13">
        <f t="shared" si="2"/>
        <v>18.011604327036849</v>
      </c>
      <c r="X152" s="13">
        <f t="shared" si="2"/>
        <v>3.2034803768790403</v>
      </c>
      <c r="Y152" s="13">
        <f t="shared" si="2"/>
        <v>5.2342178771558476</v>
      </c>
      <c r="Z152" s="13">
        <f t="shared" si="2"/>
        <v>2.2183922030369754</v>
      </c>
      <c r="AA152" s="13">
        <f t="shared" si="2"/>
        <v>1.8000939673456635</v>
      </c>
      <c r="AB152" s="13">
        <f t="shared" si="2"/>
        <v>12.456184424417527</v>
      </c>
      <c r="AC152" s="13">
        <f t="shared" si="2"/>
        <v>2.3692110702766525</v>
      </c>
      <c r="AD152" s="13">
        <f t="shared" si="2"/>
        <v>7.109329581039189</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v>-20.340149999999998</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60.11148218433874</v>
      </c>
      <c r="F154" s="13">
        <f>SUM(F$141, F$153, -1 * IF(OR($B$6=2005,$B$6&gt;=2020),SUM(F$99:F$122),0), IF(AND(ISNUMBER(SEARCH($B$4,"AT|BE|CH|GB|IE|LT|LU|NL")),SUM(F$143:F$149)&gt;0),SUM(F$143:F$149)-SUM(F$27:F$33),0))</f>
        <v>45.155100075317804</v>
      </c>
      <c r="G154" s="13">
        <f>SUM(G$141, G$153, IF(AND(ISNUMBER(SEARCH($B$4,"AT|BE|CH|GB|IE|LT|LU|NL")),SUM(G$143:G$149)&gt;0),SUM(G$143:G$149)-SUM(G$27:G$33),0))</f>
        <v>11.029152997201635</v>
      </c>
      <c r="H154" s="13">
        <f>SUM(H$141, H$153, IF(AND(ISNUMBER(SEARCH($B$4,"AT|BE|CH|GB|IE|LT|LU|NL")),SUM(H$143:H$149)&gt;0),SUM(H$143:H$149)-SUM(H$27:H$33),0))</f>
        <v>124.70496070629697</v>
      </c>
      <c r="I154" s="13">
        <f t="shared" ref="I154:AD154" si="3">SUM(I$141, I$153, IF(AND(ISNUMBER(SEARCH($B$4,"AT|BE|CH|GB|IE|LT|LU|NL")),SUM(I$143:I$149)&gt;0),SUM(I$143:I$149)-SUM(I$27:I$33),0))</f>
        <v>12.419188480788574</v>
      </c>
      <c r="J154" s="13">
        <f t="shared" si="3"/>
        <v>22.362707048085984</v>
      </c>
      <c r="K154" s="13">
        <f t="shared" si="3"/>
        <v>57.713515237021852</v>
      </c>
      <c r="L154" s="13">
        <f t="shared" si="3"/>
        <v>1.5726663722784981</v>
      </c>
      <c r="M154" s="13">
        <f t="shared" si="3"/>
        <v>120.82076578168289</v>
      </c>
      <c r="N154" s="13">
        <f t="shared" si="3"/>
        <v>7.0978185036027384</v>
      </c>
      <c r="O154" s="13">
        <f t="shared" si="3"/>
        <v>0.24886636183916791</v>
      </c>
      <c r="P154" s="13">
        <f t="shared" si="3"/>
        <v>0.30358248878516148</v>
      </c>
      <c r="Q154" s="13">
        <f t="shared" si="3"/>
        <v>1.1241986644855537</v>
      </c>
      <c r="R154" s="13">
        <f t="shared" si="3"/>
        <v>3.1938694826382914</v>
      </c>
      <c r="S154" s="13">
        <f t="shared" si="3"/>
        <v>40.221689074966839</v>
      </c>
      <c r="T154" s="13">
        <f t="shared" si="3"/>
        <v>5.4673068254043526</v>
      </c>
      <c r="U154" s="13">
        <f t="shared" si="3"/>
        <v>2.7138441296657891</v>
      </c>
      <c r="V154" s="13">
        <f t="shared" si="3"/>
        <v>24.695931736144246</v>
      </c>
      <c r="W154" s="13">
        <f t="shared" si="3"/>
        <v>18.011604327036849</v>
      </c>
      <c r="X154" s="13">
        <f t="shared" si="3"/>
        <v>3.2034803768790403</v>
      </c>
      <c r="Y154" s="13">
        <f t="shared" si="3"/>
        <v>5.2342178771558476</v>
      </c>
      <c r="Z154" s="13">
        <f t="shared" si="3"/>
        <v>2.2183922030369754</v>
      </c>
      <c r="AA154" s="13">
        <f t="shared" si="3"/>
        <v>1.8000939673456635</v>
      </c>
      <c r="AB154" s="13">
        <f t="shared" si="3"/>
        <v>12.456184424417527</v>
      </c>
      <c r="AC154" s="13">
        <f t="shared" si="3"/>
        <v>2.3692110702766525</v>
      </c>
      <c r="AD154" s="13">
        <f t="shared" si="3"/>
        <v>7.109329581039189</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4.4457423812252959</v>
      </c>
      <c r="F157" s="141">
        <v>0.10658739883077958</v>
      </c>
      <c r="G157" s="141">
        <v>0.28129179035710927</v>
      </c>
      <c r="H157" s="141" t="s">
        <v>444</v>
      </c>
      <c r="I157" s="141">
        <v>5.4858579907095167E-2</v>
      </c>
      <c r="J157" s="141">
        <v>5.4858579907095167E-2</v>
      </c>
      <c r="K157" s="141">
        <v>5.4858579907095167E-2</v>
      </c>
      <c r="L157" s="141">
        <v>2.6332118355405679E-2</v>
      </c>
      <c r="M157" s="141">
        <v>1.0001907297971169</v>
      </c>
      <c r="N157" s="141">
        <v>1.1814138468526742E-3</v>
      </c>
      <c r="O157" s="141">
        <v>8.8606038513950558E-5</v>
      </c>
      <c r="P157" s="141">
        <v>1.772120770279011E-3</v>
      </c>
      <c r="Q157" s="141">
        <v>4.4303019256975275E-4</v>
      </c>
      <c r="R157" s="141">
        <v>2.9535346171316859E-3</v>
      </c>
      <c r="S157" s="141">
        <v>3.2488880788448539E-3</v>
      </c>
      <c r="T157" s="141">
        <v>1.1814138468526742E-4</v>
      </c>
      <c r="U157" s="141">
        <v>1.624444039422427E-3</v>
      </c>
      <c r="V157" s="141">
        <v>0.42826251948409438</v>
      </c>
      <c r="W157" s="141" t="s">
        <v>444</v>
      </c>
      <c r="X157" s="141" t="s">
        <v>444</v>
      </c>
      <c r="Y157" s="141" t="s">
        <v>444</v>
      </c>
      <c r="Z157" s="141" t="s">
        <v>444</v>
      </c>
      <c r="AA157" s="141" t="s">
        <v>444</v>
      </c>
      <c r="AB157" s="141" t="s">
        <v>444</v>
      </c>
      <c r="AC157" s="141" t="s">
        <v>444</v>
      </c>
      <c r="AD157" s="141" t="s">
        <v>444</v>
      </c>
      <c r="AE157" s="58"/>
      <c r="AF157" s="142">
        <v>14767.673085658427</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4.2348937026000004E-2</v>
      </c>
      <c r="F158" s="141">
        <v>1.7363606774999998E-3</v>
      </c>
      <c r="G158" s="141">
        <v>2.3565996120000002E-3</v>
      </c>
      <c r="H158" s="141" t="s">
        <v>444</v>
      </c>
      <c r="I158" s="141">
        <v>2.0393843699999996E-4</v>
      </c>
      <c r="J158" s="141">
        <v>2.0393843699999996E-4</v>
      </c>
      <c r="K158" s="141">
        <v>2.0393843699999996E-4</v>
      </c>
      <c r="L158" s="141">
        <v>9.7890449759999981E-5</v>
      </c>
      <c r="M158" s="141">
        <v>5.2610435365000006E-2</v>
      </c>
      <c r="N158" s="141">
        <v>9.9158617320827508E-6</v>
      </c>
      <c r="O158" s="141">
        <v>7.4368962990620629E-7</v>
      </c>
      <c r="P158" s="141">
        <v>1.4873792598124126E-5</v>
      </c>
      <c r="Q158" s="141">
        <v>3.7184481495310315E-6</v>
      </c>
      <c r="R158" s="141">
        <v>2.4789654330206879E-5</v>
      </c>
      <c r="S158" s="141">
        <v>2.7268619763227565E-5</v>
      </c>
      <c r="T158" s="141">
        <v>9.9158617320827512E-7</v>
      </c>
      <c r="U158" s="141">
        <v>1.3634309881613783E-5</v>
      </c>
      <c r="V158" s="141">
        <v>3.5944998778799971E-3</v>
      </c>
      <c r="W158" s="141" t="s">
        <v>444</v>
      </c>
      <c r="X158" s="141" t="s">
        <v>444</v>
      </c>
      <c r="Y158" s="141" t="s">
        <v>444</v>
      </c>
      <c r="Z158" s="141" t="s">
        <v>444</v>
      </c>
      <c r="AA158" s="141" t="s">
        <v>444</v>
      </c>
      <c r="AB158" s="141" t="s">
        <v>444</v>
      </c>
      <c r="AC158" s="141" t="s">
        <v>444</v>
      </c>
      <c r="AD158" s="141" t="s">
        <v>444</v>
      </c>
      <c r="AE158" s="58"/>
      <c r="AF158" s="143">
        <v>123.94827165103439</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7.8638489609408584</v>
      </c>
      <c r="F159" s="141">
        <v>0.26221284218316454</v>
      </c>
      <c r="G159" s="141">
        <v>0.27189397382675962</v>
      </c>
      <c r="H159" s="141" t="s">
        <v>444</v>
      </c>
      <c r="I159" s="141">
        <v>0.12329486459069573</v>
      </c>
      <c r="J159" s="141">
        <v>0.14496176293694057</v>
      </c>
      <c r="K159" s="141">
        <v>0.14496176293694057</v>
      </c>
      <c r="L159" s="141">
        <v>4.4938146510451575E-2</v>
      </c>
      <c r="M159" s="141">
        <v>0.57542822468217347</v>
      </c>
      <c r="N159" s="141">
        <v>2.0067390203017323E-2</v>
      </c>
      <c r="O159" s="141">
        <v>1.6084061998844269E-3</v>
      </c>
      <c r="P159" s="141">
        <v>4.404273401913167E-3</v>
      </c>
      <c r="Q159" s="141">
        <v>1.2747802765639403E-2</v>
      </c>
      <c r="R159" s="141">
        <v>1.4566681564393886E-2</v>
      </c>
      <c r="S159" s="141">
        <v>0.13617269431864312</v>
      </c>
      <c r="T159" s="141">
        <v>0.47654951829352743</v>
      </c>
      <c r="U159" s="141">
        <v>1.6189298298279298E-2</v>
      </c>
      <c r="V159" s="141">
        <v>0.18038038805392781</v>
      </c>
      <c r="W159" s="141">
        <v>2.3119242886633144E-2</v>
      </c>
      <c r="X159" s="141">
        <v>3.3220486992038823E-4</v>
      </c>
      <c r="Y159" s="141">
        <v>1.7136424993194552E-3</v>
      </c>
      <c r="Z159" s="141">
        <v>1.6084061998844269E-3</v>
      </c>
      <c r="AA159" s="141">
        <v>2.3450602959296246E-4</v>
      </c>
      <c r="AB159" s="141">
        <v>3.8887595987172328E-3</v>
      </c>
      <c r="AC159" s="141" t="s">
        <v>444</v>
      </c>
      <c r="AD159" s="141">
        <v>1.1310616751651218E-2</v>
      </c>
      <c r="AE159" s="58"/>
      <c r="AF159" s="143">
        <v>6488.1573017755836</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0.15322818794450868</v>
      </c>
      <c r="X163" s="22">
        <v>1.1032429532004626</v>
      </c>
      <c r="Y163" s="22">
        <v>0.72017248333919082</v>
      </c>
      <c r="Z163" s="22">
        <v>0.35242483227236998</v>
      </c>
      <c r="AA163" s="22">
        <v>0.41371610745017345</v>
      </c>
      <c r="AB163" s="22">
        <v>2.5895563762621969</v>
      </c>
      <c r="AC163" s="22" t="s">
        <v>444</v>
      </c>
      <c r="AD163" s="22">
        <v>4.4436174503907515E-2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F0B6-6D7B-4C3E-B836-F9DFC4592D23}">
  <dimension ref="A1:AL170"/>
  <sheetViews>
    <sheetView zoomScale="75" zoomScaleNormal="75" workbookViewId="0">
      <pane xSplit="4" ySplit="13" topLeftCell="E139"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2021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2021</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8.5254191885939274</v>
      </c>
      <c r="F14" s="138">
        <v>0.3003547353398815</v>
      </c>
      <c r="G14" s="138">
        <v>3.0630406597741224</v>
      </c>
      <c r="H14" s="138" t="s">
        <v>444</v>
      </c>
      <c r="I14" s="138">
        <v>0.53516345938582799</v>
      </c>
      <c r="J14" s="138">
        <v>0.72352637460426827</v>
      </c>
      <c r="K14" s="138">
        <v>0.91929776104520555</v>
      </c>
      <c r="L14" s="138">
        <v>1.949155257957836E-2</v>
      </c>
      <c r="M14" s="138">
        <v>12.649184538574453</v>
      </c>
      <c r="N14" s="138">
        <v>0.44596295242039308</v>
      </c>
      <c r="O14" s="138">
        <v>5.950526745960058E-2</v>
      </c>
      <c r="P14" s="138">
        <v>7.2544137822255217E-2</v>
      </c>
      <c r="Q14" s="138">
        <v>0.35087766419104849</v>
      </c>
      <c r="R14" s="138">
        <v>0.23886746147053611</v>
      </c>
      <c r="S14" s="138">
        <v>0.39564471552279135</v>
      </c>
      <c r="T14" s="138">
        <v>3.7525708729850691</v>
      </c>
      <c r="U14" s="138">
        <v>0.82550063232831561</v>
      </c>
      <c r="V14" s="138">
        <v>2.5237648271829189</v>
      </c>
      <c r="W14" s="138">
        <v>0.55937350689612542</v>
      </c>
      <c r="X14" s="138">
        <v>4.5891419766037047E-3</v>
      </c>
      <c r="Y14" s="138">
        <v>1.8893829039525508E-3</v>
      </c>
      <c r="Z14" s="138">
        <v>1.5533578995600011E-3</v>
      </c>
      <c r="AA14" s="138">
        <v>3.3973352361963517E-4</v>
      </c>
      <c r="AB14" s="138">
        <v>8.3716163037358925E-3</v>
      </c>
      <c r="AC14" s="138">
        <v>0.38519118614252607</v>
      </c>
      <c r="AD14" s="138">
        <v>1.4337989028353501E-2</v>
      </c>
      <c r="AE14" s="55"/>
      <c r="AF14" s="147">
        <v>15049.597392300244</v>
      </c>
      <c r="AG14" s="147">
        <v>30950.47538860131</v>
      </c>
      <c r="AH14" s="147">
        <v>88638.253288888955</v>
      </c>
      <c r="AI14" s="147">
        <v>4049.5826894023307</v>
      </c>
      <c r="AJ14" s="147">
        <v>3727.2196700608197</v>
      </c>
      <c r="AK14" s="147" t="s">
        <v>428</v>
      </c>
      <c r="AL14" s="45" t="s">
        <v>49</v>
      </c>
    </row>
    <row r="15" spans="1:38" s="1" customFormat="1" ht="26.25" customHeight="1" thickBot="1" x14ac:dyDescent="0.3">
      <c r="A15" s="65" t="s">
        <v>53</v>
      </c>
      <c r="B15" s="65" t="s">
        <v>54</v>
      </c>
      <c r="C15" s="66" t="s">
        <v>55</v>
      </c>
      <c r="D15" s="67"/>
      <c r="E15" s="138">
        <v>0.30589999999999995</v>
      </c>
      <c r="F15" s="138">
        <v>1.4303631535288651E-2</v>
      </c>
      <c r="G15" s="138">
        <v>3.7012999999999997E-2</v>
      </c>
      <c r="H15" s="138" t="s">
        <v>444</v>
      </c>
      <c r="I15" s="138">
        <v>3.9165900426437958E-3</v>
      </c>
      <c r="J15" s="138">
        <v>3.9780820680604036E-3</v>
      </c>
      <c r="K15" s="138">
        <v>4.0603422506986396E-3</v>
      </c>
      <c r="L15" s="138">
        <v>6.8828969770729994E-4</v>
      </c>
      <c r="M15" s="138">
        <v>1.0366999999999999E-2</v>
      </c>
      <c r="N15" s="138">
        <v>6.8047264147399955E-3</v>
      </c>
      <c r="O15" s="138">
        <v>9.1476243633007125E-3</v>
      </c>
      <c r="P15" s="138">
        <v>1.7201056726064497E-3</v>
      </c>
      <c r="Q15" s="138">
        <v>1.6758406885066476E-3</v>
      </c>
      <c r="R15" s="138">
        <v>2.7873157760390798E-2</v>
      </c>
      <c r="S15" s="138">
        <v>1.3759094800513362E-2</v>
      </c>
      <c r="T15" s="138">
        <v>3.0702343686978811E-2</v>
      </c>
      <c r="U15" s="138">
        <v>6.6790834238760043E-3</v>
      </c>
      <c r="V15" s="138">
        <v>7.0786270597599704E-2</v>
      </c>
      <c r="W15" s="138">
        <v>0</v>
      </c>
      <c r="X15" s="138">
        <v>2.7837582599238214E-6</v>
      </c>
      <c r="Y15" s="138">
        <v>4.7436239406773627E-6</v>
      </c>
      <c r="Z15" s="138">
        <v>2.6256374619012424E-6</v>
      </c>
      <c r="AA15" s="138">
        <v>2.6256374619012424E-6</v>
      </c>
      <c r="AB15" s="138">
        <v>1.2778657124403669E-5</v>
      </c>
      <c r="AC15" s="138" t="s">
        <v>428</v>
      </c>
      <c r="AD15" s="138">
        <v>0</v>
      </c>
      <c r="AE15" s="55"/>
      <c r="AF15" s="147">
        <v>4186.5390973614403</v>
      </c>
      <c r="AG15" s="147" t="s">
        <v>430</v>
      </c>
      <c r="AH15" s="147">
        <v>1376.4966389323463</v>
      </c>
      <c r="AI15" s="147" t="s">
        <v>430</v>
      </c>
      <c r="AJ15" s="147" t="s">
        <v>430</v>
      </c>
      <c r="AK15" s="147" t="s">
        <v>428</v>
      </c>
      <c r="AL15" s="45" t="s">
        <v>49</v>
      </c>
    </row>
    <row r="16" spans="1:38" s="1" customFormat="1" ht="26.25" customHeight="1" thickBot="1" x14ac:dyDescent="0.3">
      <c r="A16" s="65" t="s">
        <v>53</v>
      </c>
      <c r="B16" s="65" t="s">
        <v>56</v>
      </c>
      <c r="C16" s="66" t="s">
        <v>57</v>
      </c>
      <c r="D16" s="67"/>
      <c r="E16" s="138">
        <v>0.17397745015760294</v>
      </c>
      <c r="F16" s="138">
        <v>7.3302304754462575E-4</v>
      </c>
      <c r="G16" s="138">
        <v>0.14495664166083058</v>
      </c>
      <c r="H16" s="138" t="s">
        <v>444</v>
      </c>
      <c r="I16" s="138">
        <v>3.555710159034485E-2</v>
      </c>
      <c r="J16" s="138">
        <v>5.1055784632360018E-2</v>
      </c>
      <c r="K16" s="138">
        <v>5.3008837544589758E-2</v>
      </c>
      <c r="L16" s="138">
        <v>1.3462142881468992E-4</v>
      </c>
      <c r="M16" s="138">
        <v>0.2485030516122646</v>
      </c>
      <c r="N16" s="138">
        <v>1.8373183611779229E-2</v>
      </c>
      <c r="O16" s="138">
        <v>1.0392106295260002E-3</v>
      </c>
      <c r="P16" s="138">
        <v>1.9389995785794003E-2</v>
      </c>
      <c r="Q16" s="138">
        <v>7.1262647091799997E-3</v>
      </c>
      <c r="R16" s="138">
        <v>3.9043337986200007E-3</v>
      </c>
      <c r="S16" s="138">
        <v>1.6280959993768003E-2</v>
      </c>
      <c r="T16" s="138">
        <v>7.8407994695680015E-3</v>
      </c>
      <c r="U16" s="138">
        <v>1.8741996890360001E-3</v>
      </c>
      <c r="V16" s="138">
        <v>2.9866535970160001E-2</v>
      </c>
      <c r="W16" s="138">
        <v>1.6906747906385695E-2</v>
      </c>
      <c r="X16" s="138">
        <v>2.2015964018960001E-7</v>
      </c>
      <c r="Y16" s="138">
        <v>2.6040991636451999E-7</v>
      </c>
      <c r="Z16" s="138">
        <v>2.9939665852840004E-8</v>
      </c>
      <c r="AA16" s="138">
        <v>2.9120838159638974E-8</v>
      </c>
      <c r="AB16" s="138">
        <v>5.3963006056659905E-7</v>
      </c>
      <c r="AC16" s="138">
        <v>3.7909093068000002E-9</v>
      </c>
      <c r="AD16" s="138">
        <v>2.2400827722000007E-9</v>
      </c>
      <c r="AE16" s="55"/>
      <c r="AF16" s="147">
        <v>0.37968981138713404</v>
      </c>
      <c r="AG16" s="147">
        <v>646.27575484000022</v>
      </c>
      <c r="AH16" s="147">
        <v>82.954215255198463</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3.0461420723585868E-6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1.2437792638202083</v>
      </c>
      <c r="F18" s="138">
        <v>0.56117718129326932</v>
      </c>
      <c r="G18" s="138">
        <v>1.4150770100443964E-2</v>
      </c>
      <c r="H18" s="138" t="s">
        <v>444</v>
      </c>
      <c r="I18" s="138">
        <v>2.0870140273126347E-2</v>
      </c>
      <c r="J18" s="138">
        <v>2.1439080613093471E-2</v>
      </c>
      <c r="K18" s="138">
        <v>2.2121809021054019E-2</v>
      </c>
      <c r="L18" s="138">
        <v>1.811107234308638E-3</v>
      </c>
      <c r="M18" s="138">
        <v>0.71068803218872445</v>
      </c>
      <c r="N18" s="138">
        <v>1.8211747219874174E-3</v>
      </c>
      <c r="O18" s="138">
        <v>3.4182699551060104E-5</v>
      </c>
      <c r="P18" s="138">
        <v>1.3160127603808077E-2</v>
      </c>
      <c r="Q18" s="138">
        <v>1.1893019610816698E-4</v>
      </c>
      <c r="R18" s="138">
        <v>1.4571557469707532E-3</v>
      </c>
      <c r="S18" s="138">
        <v>8.1940778488364145E-4</v>
      </c>
      <c r="T18" s="138">
        <v>2.9585566154945342E-2</v>
      </c>
      <c r="U18" s="138">
        <v>1.4361241105892977E-5</v>
      </c>
      <c r="V18" s="138">
        <v>9.4784207918501625E-4</v>
      </c>
      <c r="W18" s="138">
        <v>1.5930329519079462E-4</v>
      </c>
      <c r="X18" s="138">
        <v>2.1619732918750696E-4</v>
      </c>
      <c r="Y18" s="138">
        <v>1.7068210199013712E-3</v>
      </c>
      <c r="Z18" s="138">
        <v>1.9343971558882203E-4</v>
      </c>
      <c r="AA18" s="138">
        <v>1.7068210199013711E-4</v>
      </c>
      <c r="AB18" s="138">
        <v>2.2871401666678371E-3</v>
      </c>
      <c r="AC18" s="138" t="s">
        <v>430</v>
      </c>
      <c r="AD18" s="138" t="s">
        <v>430</v>
      </c>
      <c r="AE18" s="55"/>
      <c r="AF18" s="147">
        <v>165.18505100302093</v>
      </c>
      <c r="AG18" s="147" t="s">
        <v>430</v>
      </c>
      <c r="AH18" s="147">
        <v>24298.137826265836</v>
      </c>
      <c r="AI18" s="147" t="s">
        <v>430</v>
      </c>
      <c r="AJ18" s="147" t="s">
        <v>430</v>
      </c>
      <c r="AK18" s="147" t="s">
        <v>428</v>
      </c>
      <c r="AL18" s="45" t="s">
        <v>49</v>
      </c>
    </row>
    <row r="19" spans="1:38" s="2" customFormat="1" ht="26.25" customHeight="1" thickBot="1" x14ac:dyDescent="0.3">
      <c r="A19" s="65" t="s">
        <v>53</v>
      </c>
      <c r="B19" s="65" t="s">
        <v>62</v>
      </c>
      <c r="C19" s="66" t="s">
        <v>63</v>
      </c>
      <c r="D19" s="67"/>
      <c r="E19" s="138">
        <v>0.52570709015775086</v>
      </c>
      <c r="F19" s="138">
        <v>0.15313541272133582</v>
      </c>
      <c r="G19" s="138">
        <v>0.30196375651469853</v>
      </c>
      <c r="H19" s="138">
        <v>3.7114404217718856E-6</v>
      </c>
      <c r="I19" s="138">
        <v>1.4104461300900189E-2</v>
      </c>
      <c r="J19" s="138">
        <v>1.6746530957670067E-2</v>
      </c>
      <c r="K19" s="138">
        <v>1.992753029365562E-2</v>
      </c>
      <c r="L19" s="138">
        <v>2.702647602016761E-3</v>
      </c>
      <c r="M19" s="138">
        <v>0.20809992110821299</v>
      </c>
      <c r="N19" s="138">
        <v>8.5787153823684032E-3</v>
      </c>
      <c r="O19" s="138">
        <v>2.0392463777244206E-4</v>
      </c>
      <c r="P19" s="138">
        <v>3.5043297428361845E-3</v>
      </c>
      <c r="Q19" s="138">
        <v>1.1660239885046329E-3</v>
      </c>
      <c r="R19" s="138">
        <v>6.8941352012905051E-3</v>
      </c>
      <c r="S19" s="138">
        <v>3.8263871537874408E-3</v>
      </c>
      <c r="T19" s="138">
        <v>0.13699437478848142</v>
      </c>
      <c r="U19" s="138">
        <v>4.2475157154767612E-4</v>
      </c>
      <c r="V19" s="138">
        <v>1.0459823970619158E-2</v>
      </c>
      <c r="W19" s="138">
        <v>7.3718149560032657E-4</v>
      </c>
      <c r="X19" s="138">
        <v>1.0004606011718717E-3</v>
      </c>
      <c r="Y19" s="138">
        <v>7.898373167146356E-3</v>
      </c>
      <c r="Z19" s="138">
        <v>8.951489589432537E-4</v>
      </c>
      <c r="AA19" s="138">
        <v>7.8983731671463558E-4</v>
      </c>
      <c r="AB19" s="138">
        <v>1.0583820043976115E-2</v>
      </c>
      <c r="AC19" s="138" t="s">
        <v>430</v>
      </c>
      <c r="AD19" s="138" t="s">
        <v>430</v>
      </c>
      <c r="AE19" s="55"/>
      <c r="AF19" s="147">
        <v>608.95197212481332</v>
      </c>
      <c r="AG19" s="147" t="s">
        <v>430</v>
      </c>
      <c r="AH19" s="147">
        <v>6306.3875652992319</v>
      </c>
      <c r="AI19" s="147">
        <v>3.0928670181432381</v>
      </c>
      <c r="AJ19" s="147" t="s">
        <v>430</v>
      </c>
      <c r="AK19" s="147" t="s">
        <v>428</v>
      </c>
      <c r="AL19" s="45" t="s">
        <v>49</v>
      </c>
    </row>
    <row r="20" spans="1:38" s="2" customFormat="1" ht="26.25" customHeight="1" thickBot="1" x14ac:dyDescent="0.3">
      <c r="A20" s="65" t="s">
        <v>53</v>
      </c>
      <c r="B20" s="65" t="s">
        <v>64</v>
      </c>
      <c r="C20" s="66" t="s">
        <v>65</v>
      </c>
      <c r="D20" s="67"/>
      <c r="E20" s="138">
        <v>2.5130885076219186E-2</v>
      </c>
      <c r="F20" s="138">
        <v>7.2902033723383957E-3</v>
      </c>
      <c r="G20" s="138">
        <v>7.3968001831546432E-4</v>
      </c>
      <c r="H20" s="138" t="s">
        <v>444</v>
      </c>
      <c r="I20" s="138">
        <v>6.4644072323582396E-4</v>
      </c>
      <c r="J20" s="138">
        <v>7.6995132323582369E-4</v>
      </c>
      <c r="K20" s="138">
        <v>9.1816404323582384E-4</v>
      </c>
      <c r="L20" s="138">
        <v>2.37801818529433E-4</v>
      </c>
      <c r="M20" s="138">
        <v>9.868618843383194E-3</v>
      </c>
      <c r="N20" s="138">
        <v>3.9860239843024877E-4</v>
      </c>
      <c r="O20" s="138">
        <v>7.6862387806567197E-6</v>
      </c>
      <c r="P20" s="138">
        <v>1.6783188039403191E-4</v>
      </c>
      <c r="Q20" s="138">
        <v>5.532465118407998E-5</v>
      </c>
      <c r="R20" s="138">
        <v>3.2016806505393041E-4</v>
      </c>
      <c r="S20" s="138">
        <v>1.7865144981078611E-4</v>
      </c>
      <c r="T20" s="138">
        <v>6.4265321290539294E-3</v>
      </c>
      <c r="U20" s="138">
        <v>2.0231280086766392E-5</v>
      </c>
      <c r="V20" s="138">
        <v>4.2116143764378387E-4</v>
      </c>
      <c r="W20" s="138">
        <v>3.4582967999999996E-5</v>
      </c>
      <c r="X20" s="138">
        <v>4.6934027999999991E-5</v>
      </c>
      <c r="Y20" s="138">
        <v>3.7053180000000001E-4</v>
      </c>
      <c r="Z20" s="138">
        <v>4.1993603999999995E-5</v>
      </c>
      <c r="AA20" s="138">
        <v>3.7053179999999998E-5</v>
      </c>
      <c r="AB20" s="138">
        <v>4.96512612E-4</v>
      </c>
      <c r="AC20" s="138" t="s">
        <v>430</v>
      </c>
      <c r="AD20" s="138" t="s">
        <v>430</v>
      </c>
      <c r="AE20" s="55"/>
      <c r="AF20" s="147">
        <v>39.335482624050528</v>
      </c>
      <c r="AG20" s="147" t="s">
        <v>430</v>
      </c>
      <c r="AH20" s="147">
        <v>291.5919492167493</v>
      </c>
      <c r="AI20" s="147" t="s">
        <v>430</v>
      </c>
      <c r="AJ20" s="147" t="s">
        <v>430</v>
      </c>
      <c r="AK20" s="147" t="s">
        <v>428</v>
      </c>
      <c r="AL20" s="45" t="s">
        <v>49</v>
      </c>
    </row>
    <row r="21" spans="1:38" s="2" customFormat="1" ht="26.25" customHeight="1" thickBot="1" x14ac:dyDescent="0.3">
      <c r="A21" s="65" t="s">
        <v>53</v>
      </c>
      <c r="B21" s="65" t="s">
        <v>66</v>
      </c>
      <c r="C21" s="66" t="s">
        <v>67</v>
      </c>
      <c r="D21" s="67"/>
      <c r="E21" s="138">
        <v>1.4518148779444517</v>
      </c>
      <c r="F21" s="138">
        <v>0.49225952788633492</v>
      </c>
      <c r="G21" s="138">
        <v>0.29159872095886097</v>
      </c>
      <c r="H21" s="138">
        <v>2.9079836588148943E-4</v>
      </c>
      <c r="I21" s="138">
        <v>6.6927479442853155E-2</v>
      </c>
      <c r="J21" s="138">
        <v>7.3542635875023354E-2</v>
      </c>
      <c r="K21" s="138">
        <v>8.2304752296958467E-2</v>
      </c>
      <c r="L21" s="138">
        <v>2.1127095726485339E-2</v>
      </c>
      <c r="M21" s="138">
        <v>0.6993964577616939</v>
      </c>
      <c r="N21" s="138">
        <v>2.5580103834712802E-2</v>
      </c>
      <c r="O21" s="138">
        <v>3.5195620115978741E-3</v>
      </c>
      <c r="P21" s="138">
        <v>9.8275192146776175E-3</v>
      </c>
      <c r="Q21" s="138">
        <v>2.9966474188782822E-3</v>
      </c>
      <c r="R21" s="138">
        <v>2.087781266207837E-2</v>
      </c>
      <c r="S21" s="138">
        <v>9.9790402528196331E-3</v>
      </c>
      <c r="T21" s="138">
        <v>0.30689949724269466</v>
      </c>
      <c r="U21" s="138">
        <v>1.2672530957897929E-3</v>
      </c>
      <c r="V21" s="138">
        <v>0.14643772362846089</v>
      </c>
      <c r="W21" s="138">
        <v>3.4867885256757804E-2</v>
      </c>
      <c r="X21" s="138">
        <v>5.5594210278239794E-3</v>
      </c>
      <c r="Y21" s="138">
        <v>2.2979553602298169E-2</v>
      </c>
      <c r="Z21" s="138">
        <v>3.6629345915319602E-3</v>
      </c>
      <c r="AA21" s="138">
        <v>2.2647361599179494E-3</v>
      </c>
      <c r="AB21" s="138">
        <v>3.4466645381572063E-2</v>
      </c>
      <c r="AC21" s="138">
        <v>1.6609600155933597E-3</v>
      </c>
      <c r="AD21" s="138">
        <v>1.993152018712031E-5</v>
      </c>
      <c r="AE21" s="55"/>
      <c r="AF21" s="147">
        <v>2900.9808732133733</v>
      </c>
      <c r="AG21" s="147" t="s">
        <v>430</v>
      </c>
      <c r="AH21" s="147">
        <v>16006.373638150773</v>
      </c>
      <c r="AI21" s="147">
        <v>242.33197156790786</v>
      </c>
      <c r="AJ21" s="147" t="s">
        <v>430</v>
      </c>
      <c r="AK21" s="147" t="s">
        <v>428</v>
      </c>
      <c r="AL21" s="45" t="s">
        <v>49</v>
      </c>
    </row>
    <row r="22" spans="1:38" s="2" customFormat="1" ht="26.25" customHeight="1" thickBot="1" x14ac:dyDescent="0.3">
      <c r="A22" s="65" t="s">
        <v>53</v>
      </c>
      <c r="B22" s="69" t="s">
        <v>68</v>
      </c>
      <c r="C22" s="66" t="s">
        <v>69</v>
      </c>
      <c r="D22" s="67"/>
      <c r="E22" s="138">
        <v>4.0580087177516591</v>
      </c>
      <c r="F22" s="138">
        <v>1.0472416484433773</v>
      </c>
      <c r="G22" s="138">
        <v>0.97496699070381321</v>
      </c>
      <c r="H22" s="138">
        <v>2.4790520428213223E-3</v>
      </c>
      <c r="I22" s="138">
        <v>0.80827367324207744</v>
      </c>
      <c r="J22" s="138">
        <v>0.88270372538948594</v>
      </c>
      <c r="K22" s="138">
        <v>0.96482412452364785</v>
      </c>
      <c r="L22" s="138">
        <v>0.1707389067569719</v>
      </c>
      <c r="M22" s="138">
        <v>4.9706797785038734</v>
      </c>
      <c r="N22" s="138">
        <v>0.11272346096745858</v>
      </c>
      <c r="O22" s="138">
        <v>7.7082477407781017E-3</v>
      </c>
      <c r="P22" s="138">
        <v>8.1850291887138937E-2</v>
      </c>
      <c r="Q22" s="138">
        <v>0.1052804185814757</v>
      </c>
      <c r="R22" s="138">
        <v>0.18258254786883354</v>
      </c>
      <c r="S22" s="138">
        <v>0.2670359569609379</v>
      </c>
      <c r="T22" s="138">
        <v>0.58469670874729274</v>
      </c>
      <c r="U22" s="138">
        <v>9.8372761698021727E-2</v>
      </c>
      <c r="V22" s="138">
        <v>1.7262603273649291</v>
      </c>
      <c r="W22" s="138">
        <v>0.12177488198582209</v>
      </c>
      <c r="X22" s="138">
        <v>2.1433888147562863E-2</v>
      </c>
      <c r="Y22" s="138">
        <v>4.7347074967579394E-2</v>
      </c>
      <c r="Z22" s="138">
        <v>1.2398136732854762E-2</v>
      </c>
      <c r="AA22" s="138">
        <v>9.8719848608349644E-3</v>
      </c>
      <c r="AB22" s="138">
        <v>9.1051084708831984E-2</v>
      </c>
      <c r="AC22" s="138">
        <v>1.7964589865527607E-2</v>
      </c>
      <c r="AD22" s="138">
        <v>0.46513720465344421</v>
      </c>
      <c r="AE22" s="55"/>
      <c r="AF22" s="147">
        <v>7012.2877976223999</v>
      </c>
      <c r="AG22" s="147">
        <v>3742.0116396636899</v>
      </c>
      <c r="AH22" s="147">
        <v>1032.4612924951743</v>
      </c>
      <c r="AI22" s="147">
        <v>113.03628890289403</v>
      </c>
      <c r="AJ22" s="147">
        <v>2257.2239623317455</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0.20419364827311376</v>
      </c>
      <c r="X23" s="138">
        <v>2.5032647569505479E-2</v>
      </c>
      <c r="Y23" s="138">
        <v>7.14015892911187E-2</v>
      </c>
      <c r="Z23" s="138">
        <v>1.4482211316937728E-2</v>
      </c>
      <c r="AA23" s="138">
        <v>6.9396349375655019E-3</v>
      </c>
      <c r="AB23" s="138">
        <v>0.11785608311512741</v>
      </c>
      <c r="AC23" s="138">
        <v>1.0026199577318422E-2</v>
      </c>
      <c r="AD23" s="138">
        <v>1.4095776420563696E-4</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1.0719418062518382</v>
      </c>
      <c r="F24" s="138">
        <v>0.77474818768293907</v>
      </c>
      <c r="G24" s="138">
        <v>0.23096871233180519</v>
      </c>
      <c r="H24" s="138">
        <v>0.1115212397955834</v>
      </c>
      <c r="I24" s="138">
        <v>0.4368819389031548</v>
      </c>
      <c r="J24" s="138">
        <v>0.45895262828475281</v>
      </c>
      <c r="K24" s="138">
        <v>0.49461451345842589</v>
      </c>
      <c r="L24" s="138">
        <v>0.11934373679257522</v>
      </c>
      <c r="M24" s="138">
        <v>2.273232375698746</v>
      </c>
      <c r="N24" s="138">
        <v>0.17575819840817195</v>
      </c>
      <c r="O24" s="138">
        <v>6.5196525723021329E-2</v>
      </c>
      <c r="P24" s="138">
        <v>5.6561267093004162E-3</v>
      </c>
      <c r="Q24" s="138">
        <v>4.0476109235862007E-3</v>
      </c>
      <c r="R24" s="138">
        <v>0.14756294316523605</v>
      </c>
      <c r="S24" s="138">
        <v>4.8610889236044008E-2</v>
      </c>
      <c r="T24" s="138">
        <v>0.6914793277152228</v>
      </c>
      <c r="U24" s="138">
        <v>3.0206295976282979E-3</v>
      </c>
      <c r="V24" s="138">
        <v>2.5611086309249842</v>
      </c>
      <c r="W24" s="138" t="s">
        <v>429</v>
      </c>
      <c r="X24" s="138" t="s">
        <v>429</v>
      </c>
      <c r="Y24" s="138" t="s">
        <v>429</v>
      </c>
      <c r="Z24" s="138" t="s">
        <v>429</v>
      </c>
      <c r="AA24" s="138" t="s">
        <v>429</v>
      </c>
      <c r="AB24" s="138" t="s">
        <v>429</v>
      </c>
      <c r="AC24" s="138" t="s">
        <v>428</v>
      </c>
      <c r="AD24" s="138" t="s">
        <v>428</v>
      </c>
      <c r="AE24" s="55"/>
      <c r="AF24" s="147">
        <v>3558.3801198145716</v>
      </c>
      <c r="AG24" s="147" t="s">
        <v>430</v>
      </c>
      <c r="AH24" s="147">
        <v>3913.9226578965513</v>
      </c>
      <c r="AI24" s="147">
        <v>4954.2926694373864</v>
      </c>
      <c r="AJ24" s="147" t="s">
        <v>430</v>
      </c>
      <c r="AK24" s="147" t="s">
        <v>428</v>
      </c>
      <c r="AL24" s="45" t="s">
        <v>49</v>
      </c>
    </row>
    <row r="25" spans="1:38" s="2" customFormat="1" ht="26.25" customHeight="1" thickBot="1" x14ac:dyDescent="0.3">
      <c r="A25" s="65" t="s">
        <v>73</v>
      </c>
      <c r="B25" s="69" t="s">
        <v>74</v>
      </c>
      <c r="C25" s="71" t="s">
        <v>75</v>
      </c>
      <c r="D25" s="67"/>
      <c r="E25" s="138">
        <v>0.56752715996700009</v>
      </c>
      <c r="F25" s="138">
        <v>4.335275733210002E-2</v>
      </c>
      <c r="G25" s="138">
        <v>3.2944903604999992E-2</v>
      </c>
      <c r="H25" s="138" t="s">
        <v>444</v>
      </c>
      <c r="I25" s="138">
        <v>3.9042493239999994E-3</v>
      </c>
      <c r="J25" s="138">
        <v>3.9042493239999994E-3</v>
      </c>
      <c r="K25" s="138">
        <v>3.9042493239999994E-3</v>
      </c>
      <c r="L25" s="138">
        <v>1.8740396755199998E-3</v>
      </c>
      <c r="M25" s="138">
        <v>0.35929608181800005</v>
      </c>
      <c r="N25" s="138">
        <v>1.3836722763668809E-4</v>
      </c>
      <c r="O25" s="138">
        <v>1.0377542072751606E-5</v>
      </c>
      <c r="P25" s="138">
        <v>2.0755084145503209E-4</v>
      </c>
      <c r="Q25" s="138">
        <v>5.1887710363758023E-5</v>
      </c>
      <c r="R25" s="138">
        <v>3.4591806909172021E-4</v>
      </c>
      <c r="S25" s="138">
        <v>3.8050987600089223E-4</v>
      </c>
      <c r="T25" s="138">
        <v>1.3836722763668809E-5</v>
      </c>
      <c r="U25" s="138">
        <v>1.9025493800044611E-4</v>
      </c>
      <c r="V25" s="138">
        <v>5.0158120018299425E-2</v>
      </c>
      <c r="W25" s="138" t="s">
        <v>444</v>
      </c>
      <c r="X25" s="138" t="s">
        <v>444</v>
      </c>
      <c r="Y25" s="138" t="s">
        <v>444</v>
      </c>
      <c r="Z25" s="138" t="s">
        <v>444</v>
      </c>
      <c r="AA25" s="138" t="s">
        <v>444</v>
      </c>
      <c r="AB25" s="138" t="s">
        <v>444</v>
      </c>
      <c r="AC25" s="138" t="s">
        <v>428</v>
      </c>
      <c r="AD25" s="138" t="s">
        <v>428</v>
      </c>
      <c r="AE25" s="55"/>
      <c r="AF25" s="147">
        <v>1729.590345458601</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3.2983175231000014E-2</v>
      </c>
      <c r="F26" s="138">
        <v>3.1973680977500003E-3</v>
      </c>
      <c r="G26" s="138">
        <v>1.9015162770000004E-3</v>
      </c>
      <c r="H26" s="138" t="s">
        <v>444</v>
      </c>
      <c r="I26" s="138">
        <v>1.7929818500000006E-4</v>
      </c>
      <c r="J26" s="138">
        <v>1.7929818500000006E-4</v>
      </c>
      <c r="K26" s="138">
        <v>1.7929818500000006E-4</v>
      </c>
      <c r="L26" s="138">
        <v>8.6063128800000023E-5</v>
      </c>
      <c r="M26" s="138">
        <v>2.1368559206000001E-2</v>
      </c>
      <c r="N26" s="138">
        <v>0.53809805893920293</v>
      </c>
      <c r="O26" s="138">
        <v>2.0501188272479997E-6</v>
      </c>
      <c r="P26" s="138">
        <v>1.8304080248663698E-5</v>
      </c>
      <c r="Q26" s="138">
        <v>3.216297839943703E-6</v>
      </c>
      <c r="R26" s="138">
        <v>2.4560281895920986E-5</v>
      </c>
      <c r="S26" s="138">
        <v>2.5254110085513085E-5</v>
      </c>
      <c r="T26" s="138">
        <v>2.4675905350960984E-6</v>
      </c>
      <c r="U26" s="138">
        <v>1.1140425413126912E-5</v>
      </c>
      <c r="V26" s="138">
        <v>2.9227153193529874E-3</v>
      </c>
      <c r="W26" s="138" t="s">
        <v>444</v>
      </c>
      <c r="X26" s="138" t="s">
        <v>444</v>
      </c>
      <c r="Y26" s="138" t="s">
        <v>444</v>
      </c>
      <c r="Z26" s="138" t="s">
        <v>444</v>
      </c>
      <c r="AA26" s="138" t="s">
        <v>444</v>
      </c>
      <c r="AB26" s="138" t="s">
        <v>444</v>
      </c>
      <c r="AC26" s="138" t="s">
        <v>428</v>
      </c>
      <c r="AD26" s="138" t="s">
        <v>428</v>
      </c>
      <c r="AE26" s="55"/>
      <c r="AF26" s="147">
        <v>99.958076146271594</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9.5029216589205916</v>
      </c>
      <c r="F27" s="138">
        <v>1.9193753023432025</v>
      </c>
      <c r="G27" s="138">
        <v>1.9464934168491606E-2</v>
      </c>
      <c r="H27" s="138">
        <v>0.37659798666794686</v>
      </c>
      <c r="I27" s="138">
        <v>0.10822361549880755</v>
      </c>
      <c r="J27" s="138">
        <v>0.10822361549880788</v>
      </c>
      <c r="K27" s="138">
        <v>0.10822361549880744</v>
      </c>
      <c r="L27" s="138">
        <v>8.5206916216564885E-2</v>
      </c>
      <c r="M27" s="138">
        <v>11.608942192307342</v>
      </c>
      <c r="N27" s="138">
        <v>1.8121284742335971E-3</v>
      </c>
      <c r="O27" s="138">
        <v>1.8050396513243612E-4</v>
      </c>
      <c r="P27" s="138">
        <v>1.167457744114051E-2</v>
      </c>
      <c r="Q27" s="138">
        <v>3.0133718736169044E-4</v>
      </c>
      <c r="R27" s="138">
        <v>1.4156878288332803E-2</v>
      </c>
      <c r="S27" s="138">
        <v>9.6577060738154679E-3</v>
      </c>
      <c r="T27" s="138">
        <v>1.6170770040774701E-3</v>
      </c>
      <c r="U27" s="138">
        <v>2.4166644445850876E-4</v>
      </c>
      <c r="V27" s="138">
        <v>4.1709837715436113E-2</v>
      </c>
      <c r="W27" s="138">
        <v>0.262268</v>
      </c>
      <c r="X27" s="138">
        <v>3.8217598935399999E-2</v>
      </c>
      <c r="Y27" s="138">
        <v>4.48419171454E-2</v>
      </c>
      <c r="Z27" s="138">
        <v>3.2657161354599999E-2</v>
      </c>
      <c r="AA27" s="138">
        <v>3.9999589734200001E-2</v>
      </c>
      <c r="AB27" s="138">
        <v>0.15571626716960002</v>
      </c>
      <c r="AC27" s="138">
        <v>2.6226800000000002E-4</v>
      </c>
      <c r="AD27" s="138">
        <v>5.2496500000000001E-5</v>
      </c>
      <c r="AE27" s="55"/>
      <c r="AF27" s="147">
        <v>78858.991984009233</v>
      </c>
      <c r="AG27" s="147" t="s">
        <v>428</v>
      </c>
      <c r="AH27" s="147" t="s">
        <v>430</v>
      </c>
      <c r="AI27" s="147">
        <v>3556.5520965011906</v>
      </c>
      <c r="AJ27" s="147" t="s">
        <v>430</v>
      </c>
      <c r="AK27" s="147" t="s">
        <v>428</v>
      </c>
      <c r="AL27" s="45" t="s">
        <v>49</v>
      </c>
    </row>
    <row r="28" spans="1:38" s="2" customFormat="1" ht="26.25" customHeight="1" thickBot="1" x14ac:dyDescent="0.3">
      <c r="A28" s="65" t="s">
        <v>78</v>
      </c>
      <c r="B28" s="65" t="s">
        <v>81</v>
      </c>
      <c r="C28" s="66" t="s">
        <v>82</v>
      </c>
      <c r="D28" s="67"/>
      <c r="E28" s="138">
        <v>7.6277798714960774</v>
      </c>
      <c r="F28" s="138">
        <v>0.11602151196442104</v>
      </c>
      <c r="G28" s="138">
        <v>8.3500260952850784E-3</v>
      </c>
      <c r="H28" s="138">
        <v>4.3846700127666706E-2</v>
      </c>
      <c r="I28" s="138">
        <v>9.5597634949225685E-2</v>
      </c>
      <c r="J28" s="138">
        <v>9.5597634949225629E-2</v>
      </c>
      <c r="K28" s="138">
        <v>9.5597634949225685E-2</v>
      </c>
      <c r="L28" s="138">
        <v>8.0545196816802445E-2</v>
      </c>
      <c r="M28" s="138">
        <v>0.69478202853040305</v>
      </c>
      <c r="N28" s="138">
        <v>3.0341605824458703E-4</v>
      </c>
      <c r="O28" s="138">
        <v>3.2331034637241256E-5</v>
      </c>
      <c r="P28" s="138">
        <v>3.4152967679602969E-3</v>
      </c>
      <c r="Q28" s="138">
        <v>6.4567726045784333E-5</v>
      </c>
      <c r="R28" s="138">
        <v>5.4701428139816138E-3</v>
      </c>
      <c r="S28" s="138">
        <v>3.668473137793735E-3</v>
      </c>
      <c r="T28" s="138">
        <v>1.3073928697943788E-4</v>
      </c>
      <c r="U28" s="138">
        <v>6.4473382817086127E-5</v>
      </c>
      <c r="V28" s="138">
        <v>1.1602378610214552E-2</v>
      </c>
      <c r="W28" s="138">
        <v>0.12733049999999999</v>
      </c>
      <c r="X28" s="138">
        <v>1.5622469512500001E-2</v>
      </c>
      <c r="Y28" s="138">
        <v>1.7548437224299999E-2</v>
      </c>
      <c r="Z28" s="138">
        <v>1.37223447954E-2</v>
      </c>
      <c r="AA28" s="138">
        <v>1.4614961261799999E-2</v>
      </c>
      <c r="AB28" s="138">
        <v>6.1508212793999997E-2</v>
      </c>
      <c r="AC28" s="138">
        <v>1.2733030000000001E-4</v>
      </c>
      <c r="AD28" s="138">
        <v>2.54815E-5</v>
      </c>
      <c r="AE28" s="55"/>
      <c r="AF28" s="147">
        <v>27644.414540671587</v>
      </c>
      <c r="AG28" s="147" t="s">
        <v>428</v>
      </c>
      <c r="AH28" s="147" t="s">
        <v>430</v>
      </c>
      <c r="AI28" s="147">
        <v>1425.9337007174261</v>
      </c>
      <c r="AJ28" s="147" t="s">
        <v>430</v>
      </c>
      <c r="AK28" s="147" t="s">
        <v>428</v>
      </c>
      <c r="AL28" s="45" t="s">
        <v>49</v>
      </c>
    </row>
    <row r="29" spans="1:38" s="2" customFormat="1" ht="26.25" customHeight="1" thickBot="1" x14ac:dyDescent="0.3">
      <c r="A29" s="65" t="s">
        <v>78</v>
      </c>
      <c r="B29" s="65" t="s">
        <v>83</v>
      </c>
      <c r="C29" s="66" t="s">
        <v>84</v>
      </c>
      <c r="D29" s="67"/>
      <c r="E29" s="138">
        <v>8.2755784749072401</v>
      </c>
      <c r="F29" s="138">
        <v>0.22448272172669306</v>
      </c>
      <c r="G29" s="138">
        <v>1.2834883800248938E-2</v>
      </c>
      <c r="H29" s="138">
        <v>3.4385452074588527E-2</v>
      </c>
      <c r="I29" s="138">
        <v>0.10704462519439084</v>
      </c>
      <c r="J29" s="138">
        <v>0.10704462519439073</v>
      </c>
      <c r="K29" s="138">
        <v>0.10704462519439084</v>
      </c>
      <c r="L29" s="138">
        <v>7.1834172463879992E-2</v>
      </c>
      <c r="M29" s="138">
        <v>2.4019802302794568</v>
      </c>
      <c r="N29" s="138">
        <v>4.6389429133737216E-4</v>
      </c>
      <c r="O29" s="138">
        <v>4.945943728680826E-5</v>
      </c>
      <c r="P29" s="138">
        <v>5.2413127756810061E-3</v>
      </c>
      <c r="Q29" s="138">
        <v>9.8907773959851157E-5</v>
      </c>
      <c r="R29" s="138">
        <v>8.4050294687444006E-3</v>
      </c>
      <c r="S29" s="138">
        <v>5.6363444383770818E-3</v>
      </c>
      <c r="T29" s="138">
        <v>1.9800425835371353E-4</v>
      </c>
      <c r="U29" s="138">
        <v>9.8896673346085794E-5</v>
      </c>
      <c r="V29" s="138">
        <v>1.7801068183882485E-2</v>
      </c>
      <c r="W29" s="138">
        <v>8.6508599999999991E-2</v>
      </c>
      <c r="X29" s="138">
        <v>3.9549454331999998E-3</v>
      </c>
      <c r="Y29" s="138">
        <v>2.3949391791200002E-2</v>
      </c>
      <c r="Z29" s="138">
        <v>2.6761797432900001E-2</v>
      </c>
      <c r="AA29" s="138">
        <v>6.1521373402000003E-3</v>
      </c>
      <c r="AB29" s="138">
        <v>6.0818271997499999E-2</v>
      </c>
      <c r="AC29" s="138">
        <v>6.7930599999999996E-5</v>
      </c>
      <c r="AD29" s="138">
        <v>1.3593399999999999E-5</v>
      </c>
      <c r="AE29" s="55"/>
      <c r="AF29" s="147">
        <v>42535.269188477054</v>
      </c>
      <c r="AG29" s="147" t="s">
        <v>428</v>
      </c>
      <c r="AH29" s="147" t="s">
        <v>430</v>
      </c>
      <c r="AI29" s="147">
        <v>2195.1699222243337</v>
      </c>
      <c r="AJ29" s="147" t="s">
        <v>430</v>
      </c>
      <c r="AK29" s="147" t="s">
        <v>428</v>
      </c>
      <c r="AL29" s="45" t="s">
        <v>49</v>
      </c>
    </row>
    <row r="30" spans="1:38" s="2" customFormat="1" ht="26.25" customHeight="1" thickBot="1" x14ac:dyDescent="0.3">
      <c r="A30" s="65" t="s">
        <v>78</v>
      </c>
      <c r="B30" s="65" t="s">
        <v>85</v>
      </c>
      <c r="C30" s="66" t="s">
        <v>86</v>
      </c>
      <c r="D30" s="67"/>
      <c r="E30" s="138">
        <v>1.3441900610372358E-2</v>
      </c>
      <c r="F30" s="138">
        <v>0.12855509561431414</v>
      </c>
      <c r="G30" s="138">
        <v>2.5236705564414637E-5</v>
      </c>
      <c r="H30" s="138">
        <v>2.3339001696866002E-4</v>
      </c>
      <c r="I30" s="138">
        <v>2.3543001577460481E-3</v>
      </c>
      <c r="J30" s="138">
        <v>2.354300157746049E-3</v>
      </c>
      <c r="K30" s="138">
        <v>2.3543001577460464E-3</v>
      </c>
      <c r="L30" s="138">
        <v>3.3243713995408547E-4</v>
      </c>
      <c r="M30" s="138">
        <v>0.47373321923713968</v>
      </c>
      <c r="N30" s="138">
        <v>9.0466066572694156E-6</v>
      </c>
      <c r="O30" s="138">
        <v>4.6506852230870094E-5</v>
      </c>
      <c r="P30" s="138">
        <v>3.6526639424198346E-5</v>
      </c>
      <c r="Q30" s="138">
        <v>1.2595392904895982E-6</v>
      </c>
      <c r="R30" s="138">
        <v>2.1873310139730766E-4</v>
      </c>
      <c r="S30" s="138">
        <v>7.8103514205597547E-3</v>
      </c>
      <c r="T30" s="138">
        <v>3.2902614164959538E-4</v>
      </c>
      <c r="U30" s="138">
        <v>4.630655767222736E-5</v>
      </c>
      <c r="V30" s="138">
        <v>4.6471798370018328E-3</v>
      </c>
      <c r="W30" s="138">
        <v>1.7113E-3</v>
      </c>
      <c r="X30" s="138">
        <v>3.7295667999999995E-5</v>
      </c>
      <c r="Y30" s="138">
        <v>4.5325685499999996E-5</v>
      </c>
      <c r="Z30" s="138">
        <v>2.9411184900000001E-5</v>
      </c>
      <c r="AA30" s="138">
        <v>4.9862290299999999E-5</v>
      </c>
      <c r="AB30" s="138">
        <v>1.618948287E-4</v>
      </c>
      <c r="AC30" s="138">
        <v>1.7114E-6</v>
      </c>
      <c r="AD30" s="138">
        <v>5.9159999999999998E-7</v>
      </c>
      <c r="AE30" s="55"/>
      <c r="AF30" s="147">
        <v>184.88470712833782</v>
      </c>
      <c r="AG30" s="147" t="s">
        <v>428</v>
      </c>
      <c r="AH30" s="147" t="s">
        <v>430</v>
      </c>
      <c r="AI30" s="147">
        <v>5.9426151999900396</v>
      </c>
      <c r="AJ30" s="147" t="s">
        <v>430</v>
      </c>
      <c r="AK30" s="147" t="s">
        <v>428</v>
      </c>
      <c r="AL30" s="45" t="s">
        <v>49</v>
      </c>
    </row>
    <row r="31" spans="1:38" s="2" customFormat="1" ht="26.25" customHeight="1" thickBot="1" x14ac:dyDescent="0.3">
      <c r="A31" s="65" t="s">
        <v>78</v>
      </c>
      <c r="B31" s="65" t="s">
        <v>87</v>
      </c>
      <c r="C31" s="66" t="s">
        <v>88</v>
      </c>
      <c r="D31" s="67"/>
      <c r="E31" s="138" t="s">
        <v>428</v>
      </c>
      <c r="F31" s="138">
        <v>1.3548843989081678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0.61484870964300264</v>
      </c>
      <c r="J32" s="138">
        <v>1.1776966088016221</v>
      </c>
      <c r="K32" s="138">
        <v>1.5144899095066986</v>
      </c>
      <c r="L32" s="138">
        <v>0.14188422471482542</v>
      </c>
      <c r="M32" s="138" t="s">
        <v>428</v>
      </c>
      <c r="N32" s="138">
        <v>4.440338912555986</v>
      </c>
      <c r="O32" s="138">
        <v>1.9647963461069815E-2</v>
      </c>
      <c r="P32" s="138">
        <v>0</v>
      </c>
      <c r="Q32" s="138">
        <v>5.0848402812223623E-2</v>
      </c>
      <c r="R32" s="138">
        <v>1.6551577309958279</v>
      </c>
      <c r="S32" s="138">
        <v>36.322620330742851</v>
      </c>
      <c r="T32" s="138">
        <v>0.25560085673187594</v>
      </c>
      <c r="U32" s="138">
        <v>3.028979819013396E-2</v>
      </c>
      <c r="V32" s="138">
        <v>12.137931954554951</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49279.344885374718</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0.28205940382680506</v>
      </c>
      <c r="J33" s="138">
        <v>0.52233222930889811</v>
      </c>
      <c r="K33" s="138">
        <v>1.0446644586177962</v>
      </c>
      <c r="L33" s="138">
        <v>1.1073443261348639E-2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49279.344885374718</v>
      </c>
      <c r="AL33" s="45" t="s">
        <v>413</v>
      </c>
    </row>
    <row r="34" spans="1:38" s="2" customFormat="1" ht="26.25" customHeight="1" thickBot="1" x14ac:dyDescent="0.3">
      <c r="A34" s="65" t="s">
        <v>70</v>
      </c>
      <c r="B34" s="65" t="s">
        <v>93</v>
      </c>
      <c r="C34" s="66" t="s">
        <v>94</v>
      </c>
      <c r="D34" s="67"/>
      <c r="E34" s="138">
        <v>1.7375970224852073</v>
      </c>
      <c r="F34" s="138">
        <v>0.15419515562130182</v>
      </c>
      <c r="G34" s="138">
        <v>3.8464342188010637E-4</v>
      </c>
      <c r="H34" s="138">
        <v>2.3212173964497047E-4</v>
      </c>
      <c r="I34" s="138">
        <v>4.542954047337279E-2</v>
      </c>
      <c r="J34" s="138">
        <v>4.7750757869822504E-2</v>
      </c>
      <c r="K34" s="138">
        <v>5.0403577751479293E-2</v>
      </c>
      <c r="L34" s="138">
        <v>3.2762325538461548E-2</v>
      </c>
      <c r="M34" s="138">
        <v>0.3548146591715976</v>
      </c>
      <c r="N34" s="138" t="s">
        <v>444</v>
      </c>
      <c r="O34" s="138">
        <v>3.3160248520710064E-4</v>
      </c>
      <c r="P34" s="138" t="s">
        <v>444</v>
      </c>
      <c r="Q34" s="138" t="s">
        <v>444</v>
      </c>
      <c r="R34" s="138">
        <v>1.6580124260355033E-3</v>
      </c>
      <c r="S34" s="138">
        <v>5.6372422485207102E-2</v>
      </c>
      <c r="T34" s="138">
        <v>2.3212173964497046E-3</v>
      </c>
      <c r="U34" s="138">
        <v>3.3160248520710064E-4</v>
      </c>
      <c r="V34" s="138">
        <v>3.3160248520710062E-2</v>
      </c>
      <c r="W34" s="138">
        <v>8.6547003717828107E-3</v>
      </c>
      <c r="X34" s="138">
        <v>9.9480745562130187E-4</v>
      </c>
      <c r="Y34" s="138">
        <v>1.6580124260355033E-3</v>
      </c>
      <c r="Z34" s="138">
        <v>1.4666106546315889E-3</v>
      </c>
      <c r="AA34" s="138">
        <v>3.3715187462795112E-4</v>
      </c>
      <c r="AB34" s="138">
        <v>4.456582410916345E-3</v>
      </c>
      <c r="AC34" s="138" t="s">
        <v>428</v>
      </c>
      <c r="AD34" s="138" t="s">
        <v>428</v>
      </c>
      <c r="AE34" s="55"/>
      <c r="AF34" s="147">
        <v>1436.1126380713281</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6.328730869904061</v>
      </c>
      <c r="F36" s="138">
        <v>0.19772905325443788</v>
      </c>
      <c r="G36" s="138">
        <v>0.14100339426675226</v>
      </c>
      <c r="H36" s="138" t="s">
        <v>444</v>
      </c>
      <c r="I36" s="138">
        <v>9.958177094457385E-2</v>
      </c>
      <c r="J36" s="138">
        <v>0.11707976412434047</v>
      </c>
      <c r="K36" s="138">
        <v>0.11707976412434047</v>
      </c>
      <c r="L36" s="138">
        <v>3.6294726878545548E-2</v>
      </c>
      <c r="M36" s="138">
        <v>0.43387403685545223</v>
      </c>
      <c r="N36" s="138">
        <v>1.4688443956043956E-2</v>
      </c>
      <c r="O36" s="138">
        <v>1.1298803043110735E-3</v>
      </c>
      <c r="P36" s="138">
        <v>3.3896409129332201E-3</v>
      </c>
      <c r="Q36" s="138">
        <v>4.519521217244294E-3</v>
      </c>
      <c r="R36" s="138">
        <v>5.6494015215553675E-3</v>
      </c>
      <c r="S36" s="138">
        <v>9.9429466779374476E-2</v>
      </c>
      <c r="T36" s="138">
        <v>0.11298803043110735</v>
      </c>
      <c r="U36" s="138">
        <v>1.1298803043110735E-2</v>
      </c>
      <c r="V36" s="138">
        <v>0.1355856365173288</v>
      </c>
      <c r="W36" s="138">
        <v>0</v>
      </c>
      <c r="X36" s="138">
        <v>2.2597606086221467E-4</v>
      </c>
      <c r="Y36" s="138">
        <v>2.2597606086221467E-4</v>
      </c>
      <c r="Z36" s="138">
        <v>1.1298803043110735E-3</v>
      </c>
      <c r="AA36" s="138">
        <v>1.1298803043110734E-4</v>
      </c>
      <c r="AB36" s="138">
        <v>1.6948204564666103E-3</v>
      </c>
      <c r="AC36" s="138">
        <v>9.0390424344885881E-3</v>
      </c>
      <c r="AD36" s="138">
        <v>4.2935451563820793E-3</v>
      </c>
      <c r="AE36" s="55"/>
      <c r="AF36" s="147">
        <v>4893.314908407885</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0.1292629453802327</v>
      </c>
      <c r="F37" s="138">
        <v>4.3087648460077574E-3</v>
      </c>
      <c r="G37" s="138">
        <v>1.959299148114893E-4</v>
      </c>
      <c r="H37" s="138" t="s">
        <v>444</v>
      </c>
      <c r="I37" s="138">
        <v>5.3859560575096968E-4</v>
      </c>
      <c r="J37" s="138">
        <v>5.3859560575096968E-4</v>
      </c>
      <c r="K37" s="138">
        <v>5.3859560575096968E-4</v>
      </c>
      <c r="L37" s="138">
        <v>1.3464890143774242E-5</v>
      </c>
      <c r="M37" s="138">
        <v>1.2926294538023273E-2</v>
      </c>
      <c r="N37" s="138">
        <v>4.0394670431322727E-6</v>
      </c>
      <c r="O37" s="138">
        <v>6.7324450718871211E-7</v>
      </c>
      <c r="P37" s="138">
        <v>2.6929780287548484E-4</v>
      </c>
      <c r="Q37" s="138">
        <v>3.2315736345058177E-4</v>
      </c>
      <c r="R37" s="138">
        <v>2.0466633018536847E-6</v>
      </c>
      <c r="S37" s="138">
        <v>2.046663301853685E-7</v>
      </c>
      <c r="T37" s="138">
        <v>1.3734187946649726E-6</v>
      </c>
      <c r="U37" s="138">
        <v>2.9622758316303328E-5</v>
      </c>
      <c r="V37" s="138">
        <v>4.0394670431322727E-6</v>
      </c>
      <c r="W37" s="138" t="s">
        <v>428</v>
      </c>
      <c r="X37" s="138" t="s">
        <v>444</v>
      </c>
      <c r="Y37" s="138" t="s">
        <v>444</v>
      </c>
      <c r="Z37" s="138" t="s">
        <v>444</v>
      </c>
      <c r="AA37" s="138" t="s">
        <v>444</v>
      </c>
      <c r="AB37" s="138" t="s">
        <v>444</v>
      </c>
      <c r="AC37" s="138" t="s">
        <v>444</v>
      </c>
      <c r="AD37" s="138" t="s">
        <v>444</v>
      </c>
      <c r="AE37" s="55"/>
      <c r="AF37" s="147" t="s">
        <v>430</v>
      </c>
      <c r="AG37" s="147" t="s">
        <v>428</v>
      </c>
      <c r="AH37" s="147">
        <v>2692.9780287548483</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2.0166111540913354</v>
      </c>
      <c r="F39" s="138">
        <v>0.49294716504754721</v>
      </c>
      <c r="G39" s="138">
        <v>0.17632656831425247</v>
      </c>
      <c r="H39" s="138">
        <v>3.0790365342140431E-2</v>
      </c>
      <c r="I39" s="138">
        <v>0.13713988502166991</v>
      </c>
      <c r="J39" s="138">
        <v>0.16664427871500262</v>
      </c>
      <c r="K39" s="138">
        <v>0.20268395110436169</v>
      </c>
      <c r="L39" s="138">
        <v>5.7601924951799832E-2</v>
      </c>
      <c r="M39" s="138">
        <v>1.0220242526258669</v>
      </c>
      <c r="N39" s="138">
        <v>0.11528462444856401</v>
      </c>
      <c r="O39" s="138">
        <v>1.2565104348646106E-2</v>
      </c>
      <c r="P39" s="138">
        <v>2.8968663361155422E-3</v>
      </c>
      <c r="Q39" s="138">
        <v>7.7044404895015243E-3</v>
      </c>
      <c r="R39" s="138">
        <v>9.2695356506122623E-2</v>
      </c>
      <c r="S39" s="138">
        <v>4.6365108930511274E-2</v>
      </c>
      <c r="T39" s="138">
        <v>1.4891007826752916</v>
      </c>
      <c r="U39" s="138">
        <v>2.043259748533633E-3</v>
      </c>
      <c r="V39" s="138">
        <v>0.48657254152471135</v>
      </c>
      <c r="W39" s="138">
        <v>0.11920889606138806</v>
      </c>
      <c r="X39" s="138">
        <v>1.9564188072272611E-2</v>
      </c>
      <c r="Y39" s="138">
        <v>9.9594489058386207E-2</v>
      </c>
      <c r="Z39" s="138">
        <v>1.4079628582415163E-2</v>
      </c>
      <c r="AA39" s="138">
        <v>1.2060653382271481E-2</v>
      </c>
      <c r="AB39" s="138">
        <v>0.14529895909534546</v>
      </c>
      <c r="AC39" s="138">
        <v>5.4242852075576742E-3</v>
      </c>
      <c r="AD39" s="138">
        <v>1.4085172212506044E-3</v>
      </c>
      <c r="AE39" s="55"/>
      <c r="AF39" s="147">
        <v>8216.6429361623959</v>
      </c>
      <c r="AG39" s="147">
        <v>8.2467556998496239</v>
      </c>
      <c r="AH39" s="147">
        <v>15982.643626058813</v>
      </c>
      <c r="AI39" s="147">
        <v>832.17203627406559</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5.9198476939724776</v>
      </c>
      <c r="F41" s="138">
        <v>9.6446393785937001</v>
      </c>
      <c r="G41" s="138">
        <v>7.4719441225038272</v>
      </c>
      <c r="H41" s="138">
        <v>7.6286311578573615E-2</v>
      </c>
      <c r="I41" s="138">
        <v>6.5720156069146451</v>
      </c>
      <c r="J41" s="138">
        <v>6.5845779638894291</v>
      </c>
      <c r="K41" s="138">
        <v>7.1469120275931033</v>
      </c>
      <c r="L41" s="138">
        <v>0.56170948287726685</v>
      </c>
      <c r="M41" s="138">
        <v>80.51750295913503</v>
      </c>
      <c r="N41" s="138">
        <v>1.5648642530055441</v>
      </c>
      <c r="O41" s="138">
        <v>2.6858603397896905E-2</v>
      </c>
      <c r="P41" s="138">
        <v>7.070787202763798E-2</v>
      </c>
      <c r="Q41" s="138">
        <v>2.6540453177393578E-2</v>
      </c>
      <c r="R41" s="138">
        <v>0.19044716665447547</v>
      </c>
      <c r="S41" s="138">
        <v>0.32011753503166274</v>
      </c>
      <c r="T41" s="138">
        <v>0.15586373736432466</v>
      </c>
      <c r="U41" s="138">
        <v>1.8398944992148838</v>
      </c>
      <c r="V41" s="138">
        <v>3.6890067444908152</v>
      </c>
      <c r="W41" s="138">
        <v>12.078385197093489</v>
      </c>
      <c r="X41" s="138">
        <v>2.7804966537414266</v>
      </c>
      <c r="Y41" s="138">
        <v>4.4592626866121856</v>
      </c>
      <c r="Z41" s="138">
        <v>1.9526167916922021</v>
      </c>
      <c r="AA41" s="138">
        <v>1.5952904124957159</v>
      </c>
      <c r="AB41" s="138">
        <v>10.78766654454153</v>
      </c>
      <c r="AC41" s="138">
        <v>1.5388794886065113E-2</v>
      </c>
      <c r="AD41" s="138">
        <v>2.6051697764116875</v>
      </c>
      <c r="AE41" s="55"/>
      <c r="AF41" s="147">
        <v>52502.993288799975</v>
      </c>
      <c r="AG41" s="147">
        <v>15324.239104350221</v>
      </c>
      <c r="AH41" s="147">
        <v>24911.267686241259</v>
      </c>
      <c r="AI41" s="147">
        <v>1177.5533282735953</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7.7149609310656467E-2</v>
      </c>
      <c r="F43" s="138">
        <v>7.7149609310656472E-3</v>
      </c>
      <c r="G43" s="138">
        <v>2.2231058051188936E-2</v>
      </c>
      <c r="H43" s="138" t="s">
        <v>444</v>
      </c>
      <c r="I43" s="138">
        <v>1.2729685536258318E-2</v>
      </c>
      <c r="J43" s="138">
        <v>1.6587166001791144E-2</v>
      </c>
      <c r="K43" s="138">
        <v>2.1216142560430529E-2</v>
      </c>
      <c r="L43" s="138">
        <v>7.1286239003046587E-3</v>
      </c>
      <c r="M43" s="138">
        <v>3.0859843724262589E-2</v>
      </c>
      <c r="N43" s="138">
        <v>1.2343937489705034E-2</v>
      </c>
      <c r="O43" s="138">
        <v>2.3144882793196939E-4</v>
      </c>
      <c r="P43" s="138">
        <v>7.7149609310656471E-5</v>
      </c>
      <c r="Q43" s="138">
        <v>7.7149609310656465E-4</v>
      </c>
      <c r="R43" s="138">
        <v>9.8751499917640283E-3</v>
      </c>
      <c r="S43" s="138">
        <v>5.5547718703672661E-3</v>
      </c>
      <c r="T43" s="138">
        <v>0.20058898420770679</v>
      </c>
      <c r="U43" s="138">
        <v>7.7149609310656471E-5</v>
      </c>
      <c r="V43" s="138">
        <v>6.1719687448525172E-3</v>
      </c>
      <c r="W43" s="138">
        <v>4.6289765586393881E-3</v>
      </c>
      <c r="X43" s="138">
        <v>1.4658425769024728E-3</v>
      </c>
      <c r="Y43" s="138">
        <v>1.157244139659847E-2</v>
      </c>
      <c r="Z43" s="138">
        <v>1.31154335828116E-3</v>
      </c>
      <c r="AA43" s="138">
        <v>1.157244139659847E-3</v>
      </c>
      <c r="AB43" s="138">
        <v>1.5507071471441949E-2</v>
      </c>
      <c r="AC43" s="138">
        <v>1.6972914048344421E-4</v>
      </c>
      <c r="AD43" s="138">
        <v>1.0029449210385342E-7</v>
      </c>
      <c r="AE43" s="55"/>
      <c r="AF43" s="147">
        <v>771.49609310656467</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1.9013781064547948</v>
      </c>
      <c r="F44" s="138">
        <v>0.16607094931666821</v>
      </c>
      <c r="G44" s="138">
        <v>1.859713510051382E-3</v>
      </c>
      <c r="H44" s="138">
        <v>1.2826125946820014E-3</v>
      </c>
      <c r="I44" s="138">
        <v>6.8442479398810208E-2</v>
      </c>
      <c r="J44" s="138">
        <v>6.8442479398810208E-2</v>
      </c>
      <c r="K44" s="138">
        <v>6.8442479398810208E-2</v>
      </c>
      <c r="L44" s="138">
        <v>3.832778846333372E-2</v>
      </c>
      <c r="M44" s="138">
        <v>1.1161422768387883</v>
      </c>
      <c r="N44" s="138" t="s">
        <v>444</v>
      </c>
      <c r="O44" s="138">
        <v>1.6032657433525015E-3</v>
      </c>
      <c r="P44" s="138" t="s">
        <v>444</v>
      </c>
      <c r="Q44" s="138" t="s">
        <v>444</v>
      </c>
      <c r="R44" s="138">
        <v>8.0163287167625084E-3</v>
      </c>
      <c r="S44" s="138">
        <v>0.27255517636992521</v>
      </c>
      <c r="T44" s="138">
        <v>1.1222860203467511E-2</v>
      </c>
      <c r="U44" s="138">
        <v>1.6032657433525015E-3</v>
      </c>
      <c r="V44" s="138">
        <v>0.16032657433525013</v>
      </c>
      <c r="W44" s="138" t="s">
        <v>444</v>
      </c>
      <c r="X44" s="138">
        <v>4.8097972300575045E-3</v>
      </c>
      <c r="Y44" s="138">
        <v>8.0163287167625084E-3</v>
      </c>
      <c r="Z44" s="138" t="s">
        <v>444</v>
      </c>
      <c r="AA44" s="138" t="s">
        <v>444</v>
      </c>
      <c r="AB44" s="138">
        <v>1.2826125946820012E-2</v>
      </c>
      <c r="AC44" s="138" t="s">
        <v>429</v>
      </c>
      <c r="AD44" s="138" t="s">
        <v>429</v>
      </c>
      <c r="AE44" s="55"/>
      <c r="AF44" s="147">
        <v>6943.4648379590817</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1.3096982349957733</v>
      </c>
      <c r="F45" s="138">
        <v>3.1744763313609467E-2</v>
      </c>
      <c r="G45" s="138">
        <v>2.104139733985555E-4</v>
      </c>
      <c r="H45" s="138" t="s">
        <v>444</v>
      </c>
      <c r="I45" s="138">
        <v>1.9409655283178361E-2</v>
      </c>
      <c r="J45" s="138">
        <v>1.9409655283178361E-2</v>
      </c>
      <c r="K45" s="138">
        <v>1.9409655283178361E-2</v>
      </c>
      <c r="L45" s="138">
        <v>6.0169931377852919E-3</v>
      </c>
      <c r="M45" s="138">
        <v>6.9657080642434477E-2</v>
      </c>
      <c r="N45" s="138">
        <v>2.3581824175824178E-3</v>
      </c>
      <c r="O45" s="138">
        <v>1.8139864750633982E-4</v>
      </c>
      <c r="P45" s="138">
        <v>5.4419594251901935E-4</v>
      </c>
      <c r="Q45" s="138">
        <v>7.2559459002535928E-4</v>
      </c>
      <c r="R45" s="138">
        <v>9.0699323753169899E-4</v>
      </c>
      <c r="S45" s="138">
        <v>1.5963080980557903E-2</v>
      </c>
      <c r="T45" s="138">
        <v>1.8139864750633981E-2</v>
      </c>
      <c r="U45" s="138">
        <v>1.813986475063398E-3</v>
      </c>
      <c r="V45" s="138">
        <v>2.1767837700760774E-2</v>
      </c>
      <c r="W45" s="138">
        <v>2.3581824175824178E-3</v>
      </c>
      <c r="X45" s="138">
        <v>3.6279729501267963E-5</v>
      </c>
      <c r="Y45" s="138">
        <v>1.8139864750633982E-4</v>
      </c>
      <c r="Z45" s="138">
        <v>1.8139864750633982E-4</v>
      </c>
      <c r="AA45" s="138">
        <v>1.8139864750633981E-5</v>
      </c>
      <c r="AB45" s="138">
        <v>4.1721688926458155E-4</v>
      </c>
      <c r="AC45" s="138">
        <v>1.4511891800507186E-3</v>
      </c>
      <c r="AD45" s="138">
        <v>6.8931486052409123E-4</v>
      </c>
      <c r="AE45" s="55"/>
      <c r="AF45" s="147">
        <v>785.60596447339981</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1.5827527418625158E-3</v>
      </c>
      <c r="J48" s="138">
        <v>1.5827527418625156E-2</v>
      </c>
      <c r="K48" s="138">
        <v>3.9568818546562898E-2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2.3181039999999999</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3.0250750557505075</v>
      </c>
      <c r="AL52" s="45" t="s">
        <v>132</v>
      </c>
    </row>
    <row r="53" spans="1:38" s="2" customFormat="1" ht="26.25" customHeight="1" thickBot="1" x14ac:dyDescent="0.3">
      <c r="A53" s="65" t="s">
        <v>119</v>
      </c>
      <c r="B53" s="69" t="s">
        <v>133</v>
      </c>
      <c r="C53" s="71" t="s">
        <v>134</v>
      </c>
      <c r="D53" s="68"/>
      <c r="E53" s="138" t="s">
        <v>428</v>
      </c>
      <c r="F53" s="138">
        <v>0.83351011213919546</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0.57536747197153337</v>
      </c>
      <c r="AL53" s="45" t="s">
        <v>135</v>
      </c>
    </row>
    <row r="54" spans="1:38" s="2" customFormat="1" ht="37.5" customHeight="1" thickBot="1" x14ac:dyDescent="0.3">
      <c r="A54" s="65" t="s">
        <v>119</v>
      </c>
      <c r="B54" s="69" t="s">
        <v>136</v>
      </c>
      <c r="C54" s="71" t="s">
        <v>137</v>
      </c>
      <c r="D54" s="68"/>
      <c r="E54" s="138" t="s">
        <v>428</v>
      </c>
      <c r="F54" s="138">
        <v>0.35894636148997572</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0.50063689159926006</v>
      </c>
      <c r="J57" s="138">
        <v>0.90114640487866804</v>
      </c>
      <c r="K57" s="138">
        <v>1.0012737831985201</v>
      </c>
      <c r="L57" s="138">
        <v>1.5019106747977802E-2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3851.0530123020003</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5.9002976300623136E-3</v>
      </c>
      <c r="J58" s="138">
        <v>3.9335317533748762E-2</v>
      </c>
      <c r="K58" s="138">
        <v>7.8670635067497524E-2</v>
      </c>
      <c r="L58" s="138">
        <v>2.714136909828665E-5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196.67658766874379</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1.4284481999999999E-2</v>
      </c>
      <c r="J60" s="138">
        <v>0.13279942199999997</v>
      </c>
      <c r="K60" s="138">
        <v>0.30400631400000006</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51.861494</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9.1913214693635517E-2</v>
      </c>
      <c r="J61" s="138">
        <v>0.91913214693635503</v>
      </c>
      <c r="K61" s="138">
        <v>3.0658922009094147</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5852235.6391116027</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3.0540000000000001E-8</v>
      </c>
      <c r="J62" s="138">
        <v>3.0539999999999997E-7</v>
      </c>
      <c r="K62" s="138">
        <v>6.1079999999999994E-7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50.9</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1.7546404246E-2</v>
      </c>
      <c r="X63" s="138">
        <v>1.1051999999999999E-2</v>
      </c>
      <c r="Y63" s="138" t="s">
        <v>428</v>
      </c>
      <c r="Z63" s="138">
        <v>1.838E-3</v>
      </c>
      <c r="AA63" s="138" t="s">
        <v>428</v>
      </c>
      <c r="AB63" s="138">
        <v>1.2889999999999999E-2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7">
        <v>6.6000000000000003E-2</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6.7416479999999994E-3</v>
      </c>
      <c r="J71" s="138">
        <v>5.3933183999999995E-2</v>
      </c>
      <c r="K71" s="138">
        <v>0.1685412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6.0000000000000008E-8</v>
      </c>
      <c r="J73" s="138">
        <v>8.5000000000000007E-8</v>
      </c>
      <c r="K73" s="138">
        <v>1.0000000000000001E-7</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1.0474E-4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11.473896699999997</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5074.7</v>
      </c>
      <c r="AL82" s="45" t="s">
        <v>219</v>
      </c>
    </row>
    <row r="83" spans="1:38" s="2" customFormat="1" ht="26.25" customHeight="1" thickBot="1" x14ac:dyDescent="0.3">
      <c r="A83" s="65" t="s">
        <v>53</v>
      </c>
      <c r="B83" s="76" t="s">
        <v>211</v>
      </c>
      <c r="C83" s="77" t="s">
        <v>212</v>
      </c>
      <c r="D83" s="67"/>
      <c r="E83" s="138" t="s">
        <v>444</v>
      </c>
      <c r="F83" s="138">
        <v>3.2000000000000001E-2</v>
      </c>
      <c r="G83" s="138" t="s">
        <v>444</v>
      </c>
      <c r="H83" s="138" t="s">
        <v>428</v>
      </c>
      <c r="I83" s="138">
        <v>0.2</v>
      </c>
      <c r="J83" s="138">
        <v>4</v>
      </c>
      <c r="K83" s="138">
        <v>30</v>
      </c>
      <c r="L83" s="138">
        <v>1.14E-2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444</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1.9377441078823125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1.0269767539914731</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2.232558160851029</v>
      </c>
      <c r="AL86" s="45" t="s">
        <v>219</v>
      </c>
    </row>
    <row r="87" spans="1:38" s="2" customFormat="1" ht="26.25" customHeight="1" thickBot="1" x14ac:dyDescent="0.3">
      <c r="A87" s="65" t="s">
        <v>208</v>
      </c>
      <c r="B87" s="71" t="s">
        <v>220</v>
      </c>
      <c r="C87" s="75" t="s">
        <v>221</v>
      </c>
      <c r="D87" s="67"/>
      <c r="E87" s="138" t="s">
        <v>428</v>
      </c>
      <c r="F87" s="138">
        <v>5.5976634248837517E-2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8.9441839148971081E-2</v>
      </c>
      <c r="AL87" s="45" t="s">
        <v>219</v>
      </c>
    </row>
    <row r="88" spans="1:38" s="2" customFormat="1" ht="26.25" customHeight="1" thickBot="1" x14ac:dyDescent="0.3">
      <c r="A88" s="65" t="s">
        <v>208</v>
      </c>
      <c r="B88" s="71" t="s">
        <v>222</v>
      </c>
      <c r="C88" s="75" t="s">
        <v>223</v>
      </c>
      <c r="D88" s="67"/>
      <c r="E88" s="138" t="s">
        <v>444</v>
      </c>
      <c r="F88" s="138">
        <v>0.28456038102380954</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0.29043170000000001</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1.9814148377785785</v>
      </c>
      <c r="G90" s="138" t="s">
        <v>428</v>
      </c>
      <c r="H90" s="138" t="s">
        <v>428</v>
      </c>
      <c r="I90" s="138">
        <v>3.1320000000000001E-2</v>
      </c>
      <c r="J90" s="138">
        <v>4.6980000000000001E-2</v>
      </c>
      <c r="K90" s="138">
        <v>5.7420000000000006E-2</v>
      </c>
      <c r="L90" s="138" t="s">
        <v>428</v>
      </c>
      <c r="M90" s="138" t="s">
        <v>428</v>
      </c>
      <c r="N90" s="138">
        <v>2.3405210478296941E-4</v>
      </c>
      <c r="O90" s="138">
        <v>3.2146915596696995E-2</v>
      </c>
      <c r="P90" s="138" t="s">
        <v>430</v>
      </c>
      <c r="Q90" s="138" t="s">
        <v>430</v>
      </c>
      <c r="R90" s="138">
        <v>0.1353554340913557</v>
      </c>
      <c r="S90" s="138">
        <v>5.4847149855768098</v>
      </c>
      <c r="T90" s="138">
        <v>0.22481691631111111</v>
      </c>
      <c r="U90" s="138">
        <v>3.2005920352851824E-2</v>
      </c>
      <c r="V90" s="138">
        <v>3.173802938954601</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52.2</v>
      </c>
      <c r="AL90" s="148" t="s">
        <v>439</v>
      </c>
    </row>
    <row r="91" spans="1:38" s="2" customFormat="1" ht="26.25" customHeight="1" thickBot="1" x14ac:dyDescent="0.3">
      <c r="A91" s="65" t="s">
        <v>208</v>
      </c>
      <c r="B91" s="69" t="s">
        <v>404</v>
      </c>
      <c r="C91" s="71" t="s">
        <v>228</v>
      </c>
      <c r="D91" s="67"/>
      <c r="E91" s="138">
        <v>6.2786148196599997E-3</v>
      </c>
      <c r="F91" s="138">
        <v>1.68702540996E-2</v>
      </c>
      <c r="G91" s="138">
        <v>5.2889232820000015E-5</v>
      </c>
      <c r="H91" s="138">
        <v>1.44651972135E-2</v>
      </c>
      <c r="I91" s="138">
        <v>9.5020546382539997E-2</v>
      </c>
      <c r="J91" s="138">
        <v>9.5860819690719995E-2</v>
      </c>
      <c r="K91" s="138">
        <v>9.6034373431529998E-2</v>
      </c>
      <c r="L91" s="138">
        <v>3.7644368651999993E-2</v>
      </c>
      <c r="M91" s="138">
        <v>0.19218120980465001</v>
      </c>
      <c r="N91" s="138">
        <v>1.3730184944000003E-2</v>
      </c>
      <c r="O91" s="138">
        <v>1.884810355268E-2</v>
      </c>
      <c r="P91" s="138">
        <v>9.9824048700000026E-7</v>
      </c>
      <c r="Q91" s="138">
        <v>2.3292278030000007E-5</v>
      </c>
      <c r="R91" s="138">
        <v>2.7320265960000006E-4</v>
      </c>
      <c r="S91" s="138">
        <v>2.6597952330000001E-2</v>
      </c>
      <c r="T91" s="138">
        <v>9.9364818930000008E-3</v>
      </c>
      <c r="U91" s="138" t="s">
        <v>444</v>
      </c>
      <c r="V91" s="138">
        <v>1.3964469823000002E-2</v>
      </c>
      <c r="W91" s="138">
        <v>3.4855896900000004E-4</v>
      </c>
      <c r="X91" s="138">
        <v>6.4827227055900003E-3</v>
      </c>
      <c r="Y91" s="138">
        <v>3.23379038605E-3</v>
      </c>
      <c r="Z91" s="138">
        <v>3.23379038605E-3</v>
      </c>
      <c r="AA91" s="138">
        <v>3.23379038605E-3</v>
      </c>
      <c r="AB91" s="138">
        <v>1.618409386374E-2</v>
      </c>
      <c r="AC91" s="138" t="s">
        <v>444</v>
      </c>
      <c r="AD91" s="138" t="s">
        <v>444</v>
      </c>
      <c r="AE91" s="55"/>
      <c r="AF91" s="147" t="s">
        <v>428</v>
      </c>
      <c r="AG91" s="147" t="s">
        <v>428</v>
      </c>
      <c r="AH91" s="147" t="s">
        <v>428</v>
      </c>
      <c r="AI91" s="147" t="s">
        <v>428</v>
      </c>
      <c r="AJ91" s="147" t="s">
        <v>428</v>
      </c>
      <c r="AK91" s="147">
        <v>3485.5896899999998</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30.087711571006931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2.0539284639211168E-8</v>
      </c>
      <c r="X98" s="138" t="s">
        <v>428</v>
      </c>
      <c r="Y98" s="138" t="s">
        <v>428</v>
      </c>
      <c r="Z98" s="138" t="s">
        <v>428</v>
      </c>
      <c r="AA98" s="138" t="s">
        <v>428</v>
      </c>
      <c r="AB98" s="138" t="s">
        <v>428</v>
      </c>
      <c r="AC98" s="138" t="s">
        <v>428</v>
      </c>
      <c r="AD98" s="138">
        <v>2.4597945675701997E-4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5.069300404959038E-2</v>
      </c>
      <c r="F99" s="138">
        <v>11.698286251469623</v>
      </c>
      <c r="G99" s="138" t="s">
        <v>428</v>
      </c>
      <c r="H99" s="138">
        <v>15.520530272871802</v>
      </c>
      <c r="I99" s="138">
        <v>0.27197570184345021</v>
      </c>
      <c r="J99" s="138">
        <v>0.41756940292126826</v>
      </c>
      <c r="K99" s="138">
        <v>0.79377737966275363</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1554.9</v>
      </c>
      <c r="AL99" s="45" t="s">
        <v>245</v>
      </c>
    </row>
    <row r="100" spans="1:38" s="2" customFormat="1" ht="26.25" customHeight="1" thickBot="1" x14ac:dyDescent="0.3">
      <c r="A100" s="65" t="s">
        <v>243</v>
      </c>
      <c r="B100" s="65" t="s">
        <v>246</v>
      </c>
      <c r="C100" s="66" t="s">
        <v>408</v>
      </c>
      <c r="D100" s="79"/>
      <c r="E100" s="138">
        <v>0.52939816746483714</v>
      </c>
      <c r="F100" s="138">
        <v>23.188692873397297</v>
      </c>
      <c r="G100" s="138" t="s">
        <v>428</v>
      </c>
      <c r="H100" s="138">
        <v>31.372016413605888</v>
      </c>
      <c r="I100" s="138">
        <v>0.41371453711651329</v>
      </c>
      <c r="J100" s="138">
        <v>0.63103590420863187</v>
      </c>
      <c r="K100" s="138">
        <v>1.0035447507578985</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5722.7080000000005</v>
      </c>
      <c r="AL100" s="45" t="s">
        <v>245</v>
      </c>
    </row>
    <row r="101" spans="1:38" s="2" customFormat="1" ht="26.25" customHeight="1" thickBot="1" x14ac:dyDescent="0.3">
      <c r="A101" s="65" t="s">
        <v>243</v>
      </c>
      <c r="B101" s="65" t="s">
        <v>247</v>
      </c>
      <c r="C101" s="66" t="s">
        <v>248</v>
      </c>
      <c r="D101" s="79"/>
      <c r="E101" s="138">
        <v>4.9926385524786843E-2</v>
      </c>
      <c r="F101" s="138">
        <v>0.20943652995544254</v>
      </c>
      <c r="G101" s="138" t="s">
        <v>428</v>
      </c>
      <c r="H101" s="138">
        <v>0.99703705513752172</v>
      </c>
      <c r="I101" s="138">
        <v>8.1455921893316165E-3</v>
      </c>
      <c r="J101" s="138">
        <v>2.683253897662179E-2</v>
      </c>
      <c r="K101" s="138">
        <v>6.7081347441554487E-2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5330.8185863359568</v>
      </c>
      <c r="AL101" s="45" t="s">
        <v>245</v>
      </c>
    </row>
    <row r="102" spans="1:38" s="2" customFormat="1" ht="26.25" customHeight="1" thickBot="1" x14ac:dyDescent="0.3">
      <c r="A102" s="65" t="s">
        <v>243</v>
      </c>
      <c r="B102" s="65" t="s">
        <v>249</v>
      </c>
      <c r="C102" s="66" t="s">
        <v>386</v>
      </c>
      <c r="D102" s="79"/>
      <c r="E102" s="138">
        <v>2.5044335850857137E-3</v>
      </c>
      <c r="F102" s="138">
        <v>1.1444088013608689</v>
      </c>
      <c r="G102" s="138" t="s">
        <v>428</v>
      </c>
      <c r="H102" s="138">
        <v>4.9733974179168374</v>
      </c>
      <c r="I102" s="138">
        <v>8.7794000000000014E-3</v>
      </c>
      <c r="J102" s="138">
        <v>0.19945600000000002</v>
      </c>
      <c r="K102" s="138">
        <v>1.3744150000000002</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1703.9</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1.1198784700114056E-3</v>
      </c>
      <c r="F104" s="138">
        <v>1.4931506537362931E-3</v>
      </c>
      <c r="G104" s="138" t="s">
        <v>428</v>
      </c>
      <c r="H104" s="138">
        <v>1.5325746822095389E-2</v>
      </c>
      <c r="I104" s="138">
        <v>1.7310411616438361E-5</v>
      </c>
      <c r="J104" s="138">
        <v>5.7022532383561644E-5</v>
      </c>
      <c r="K104" s="138">
        <v>1.4255633095890414E-4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9.4</v>
      </c>
      <c r="AL104" s="45" t="s">
        <v>245</v>
      </c>
    </row>
    <row r="105" spans="1:38" s="2" customFormat="1" ht="26.25" customHeight="1" thickBot="1" x14ac:dyDescent="0.3">
      <c r="A105" s="65" t="s">
        <v>243</v>
      </c>
      <c r="B105" s="65" t="s">
        <v>254</v>
      </c>
      <c r="C105" s="66" t="s">
        <v>255</v>
      </c>
      <c r="D105" s="79"/>
      <c r="E105" s="138">
        <v>3.0222864036374798E-2</v>
      </c>
      <c r="F105" s="138">
        <v>0.15282157602772406</v>
      </c>
      <c r="G105" s="138" t="s">
        <v>428</v>
      </c>
      <c r="H105" s="138">
        <v>0.70808321158255649</v>
      </c>
      <c r="I105" s="138">
        <v>5.7235068493150694E-3</v>
      </c>
      <c r="J105" s="138">
        <v>8.9940821917808226E-3</v>
      </c>
      <c r="K105" s="138">
        <v>1.9623452054794519E-2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82.9</v>
      </c>
      <c r="AL105" s="45" t="s">
        <v>245</v>
      </c>
    </row>
    <row r="106" spans="1:38" s="2" customFormat="1" ht="26.25" customHeight="1" thickBot="1" x14ac:dyDescent="0.3">
      <c r="A106" s="65" t="s">
        <v>243</v>
      </c>
      <c r="B106" s="65" t="s">
        <v>256</v>
      </c>
      <c r="C106" s="66" t="s">
        <v>257</v>
      </c>
      <c r="D106" s="79"/>
      <c r="E106" s="138">
        <v>2.485705453150684E-3</v>
      </c>
      <c r="F106" s="138">
        <v>1.0052341749380734E-2</v>
      </c>
      <c r="G106" s="138" t="s">
        <v>428</v>
      </c>
      <c r="H106" s="138">
        <v>5.8236912894716227E-2</v>
      </c>
      <c r="I106" s="138">
        <v>4.9315068493150684E-4</v>
      </c>
      <c r="J106" s="138">
        <v>7.8904109589041094E-4</v>
      </c>
      <c r="K106" s="138">
        <v>1.6767123287671232E-3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v>
      </c>
      <c r="AL106" s="45" t="s">
        <v>245</v>
      </c>
    </row>
    <row r="107" spans="1:38" s="2" customFormat="1" ht="26.25" customHeight="1" thickBot="1" x14ac:dyDescent="0.3">
      <c r="A107" s="65" t="s">
        <v>243</v>
      </c>
      <c r="B107" s="65" t="s">
        <v>258</v>
      </c>
      <c r="C107" s="66" t="s">
        <v>379</v>
      </c>
      <c r="D107" s="79"/>
      <c r="E107" s="138">
        <v>4.3236511947443414E-2</v>
      </c>
      <c r="F107" s="138">
        <v>0.64022706000000007</v>
      </c>
      <c r="G107" s="138" t="s">
        <v>428</v>
      </c>
      <c r="H107" s="138">
        <v>0.52729746092425556</v>
      </c>
      <c r="I107" s="138">
        <v>1.1640492000000001E-2</v>
      </c>
      <c r="J107" s="138">
        <v>0.15520656000000002</v>
      </c>
      <c r="K107" s="138">
        <v>0.73723116</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3880.1640000000002</v>
      </c>
      <c r="AL107" s="45" t="s">
        <v>245</v>
      </c>
    </row>
    <row r="108" spans="1:38" s="2" customFormat="1" ht="26.25" customHeight="1" thickBot="1" x14ac:dyDescent="0.3">
      <c r="A108" s="65" t="s">
        <v>243</v>
      </c>
      <c r="B108" s="65" t="s">
        <v>259</v>
      </c>
      <c r="C108" s="66" t="s">
        <v>380</v>
      </c>
      <c r="D108" s="79"/>
      <c r="E108" s="138">
        <v>8.5775556548135998E-2</v>
      </c>
      <c r="F108" s="138">
        <v>1.437783984</v>
      </c>
      <c r="G108" s="138" t="s">
        <v>428</v>
      </c>
      <c r="H108" s="138">
        <v>1.7936391144999597</v>
      </c>
      <c r="I108" s="138">
        <v>2.6625629333333331E-2</v>
      </c>
      <c r="J108" s="138">
        <v>0.26625629333333328</v>
      </c>
      <c r="K108" s="138">
        <v>0.53251258666666657</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13312.814666666665</v>
      </c>
      <c r="AL108" s="45" t="s">
        <v>245</v>
      </c>
    </row>
    <row r="109" spans="1:38" s="2" customFormat="1" ht="26.25" customHeight="1" thickBot="1" x14ac:dyDescent="0.3">
      <c r="A109" s="65" t="s">
        <v>243</v>
      </c>
      <c r="B109" s="65" t="s">
        <v>260</v>
      </c>
      <c r="C109" s="66" t="s">
        <v>381</v>
      </c>
      <c r="D109" s="79"/>
      <c r="E109" s="138">
        <v>3.5237558553600008E-2</v>
      </c>
      <c r="F109" s="138">
        <v>0.75038174699999993</v>
      </c>
      <c r="G109" s="138" t="s">
        <v>428</v>
      </c>
      <c r="H109" s="138">
        <v>1.0137574537728002</v>
      </c>
      <c r="I109" s="138">
        <v>3.0690459999999999E-2</v>
      </c>
      <c r="J109" s="138">
        <v>0.16879753</v>
      </c>
      <c r="K109" s="138">
        <v>0.16879753</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1534.5229999999999</v>
      </c>
      <c r="AL109" s="45" t="s">
        <v>245</v>
      </c>
    </row>
    <row r="110" spans="1:38" s="2" customFormat="1" ht="26.25" customHeight="1" thickBot="1" x14ac:dyDescent="0.3">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3">
      <c r="A111" s="65" t="s">
        <v>243</v>
      </c>
      <c r="B111" s="65" t="s">
        <v>262</v>
      </c>
      <c r="C111" s="66" t="s">
        <v>376</v>
      </c>
      <c r="D111" s="79"/>
      <c r="E111" s="138">
        <v>1.9492427598213815E-3</v>
      </c>
      <c r="F111" s="138">
        <v>0.11435786615686276</v>
      </c>
      <c r="G111" s="138" t="s">
        <v>428</v>
      </c>
      <c r="H111" s="138">
        <v>6.8420830518177517E-2</v>
      </c>
      <c r="I111" s="138">
        <v>2.4733448627450985E-4</v>
      </c>
      <c r="J111" s="138">
        <v>4.770022235294118E-4</v>
      </c>
      <c r="K111" s="138">
        <v>1.0600049411764708E-3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60.089163398692818</v>
      </c>
      <c r="AL111" s="45" t="s">
        <v>245</v>
      </c>
    </row>
    <row r="112" spans="1:38" s="2" customFormat="1" ht="26.25" customHeight="1" thickBot="1" x14ac:dyDescent="0.3">
      <c r="A112" s="65" t="s">
        <v>263</v>
      </c>
      <c r="B112" s="65" t="s">
        <v>264</v>
      </c>
      <c r="C112" s="66" t="s">
        <v>265</v>
      </c>
      <c r="D112" s="67"/>
      <c r="E112" s="138">
        <v>15.357801839290914</v>
      </c>
      <c r="F112" s="138" t="s">
        <v>428</v>
      </c>
      <c r="G112" s="138" t="s">
        <v>428</v>
      </c>
      <c r="H112" s="138">
        <v>17.108545500000002</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399160000</v>
      </c>
      <c r="AL112" s="45" t="s">
        <v>418</v>
      </c>
    </row>
    <row r="113" spans="1:38" s="2" customFormat="1" ht="26.25" customHeight="1" thickBot="1" x14ac:dyDescent="0.3">
      <c r="A113" s="65" t="s">
        <v>263</v>
      </c>
      <c r="B113" s="80" t="s">
        <v>266</v>
      </c>
      <c r="C113" s="81" t="s">
        <v>267</v>
      </c>
      <c r="D113" s="67"/>
      <c r="E113" s="138">
        <v>6.8948275976914761</v>
      </c>
      <c r="F113" s="138" t="s">
        <v>429</v>
      </c>
      <c r="G113" s="138" t="s">
        <v>428</v>
      </c>
      <c r="H113" s="138">
        <v>34.325389931890882</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179201.38654566722</v>
      </c>
      <c r="AL113" s="148" t="s">
        <v>435</v>
      </c>
    </row>
    <row r="114" spans="1:38" s="2" customFormat="1" ht="26.25" customHeight="1" thickBot="1" x14ac:dyDescent="0.3">
      <c r="A114" s="65" t="s">
        <v>263</v>
      </c>
      <c r="B114" s="80" t="s">
        <v>268</v>
      </c>
      <c r="C114" s="81" t="s">
        <v>387</v>
      </c>
      <c r="D114" s="67"/>
      <c r="E114" s="138">
        <v>0.10615720777329284</v>
      </c>
      <c r="F114" s="138" t="s">
        <v>444</v>
      </c>
      <c r="G114" s="138" t="s">
        <v>428</v>
      </c>
      <c r="H114" s="138">
        <v>0.35868299999999997</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2759100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11.22802880507351</v>
      </c>
      <c r="F116" s="138" t="s">
        <v>429</v>
      </c>
      <c r="G116" s="138" t="s">
        <v>428</v>
      </c>
      <c r="H116" s="138">
        <v>12.890118584140986</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291824.31344875786</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4.2821161407148714E-2</v>
      </c>
      <c r="J119" s="138">
        <v>1.0702922851787178</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1685.412</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9.828400000000001E-3</v>
      </c>
      <c r="J120" s="138">
        <v>6.1427500000000003E-2</v>
      </c>
      <c r="K120" s="138">
        <v>0.24571000000000001</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2457.1</v>
      </c>
      <c r="AL120" s="148" t="s">
        <v>434</v>
      </c>
    </row>
    <row r="121" spans="1:38" s="2" customFormat="1" ht="26.25" customHeight="1" thickBot="1" x14ac:dyDescent="0.3">
      <c r="A121" s="65" t="s">
        <v>263</v>
      </c>
      <c r="B121" s="65" t="s">
        <v>279</v>
      </c>
      <c r="C121" s="71" t="s">
        <v>280</v>
      </c>
      <c r="D121" s="68"/>
      <c r="E121" s="138" t="s">
        <v>444</v>
      </c>
      <c r="F121" s="138">
        <v>4.5382189670415576</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2.0718171004515384</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0.33310041404086022</v>
      </c>
      <c r="G125" s="138" t="s">
        <v>428</v>
      </c>
      <c r="H125" s="138" t="s">
        <v>428</v>
      </c>
      <c r="I125" s="138">
        <v>1.2633087720000003E-5</v>
      </c>
      <c r="J125" s="138">
        <v>8.3837763960000001E-5</v>
      </c>
      <c r="K125" s="138">
        <v>1.7724604892000001E-4</v>
      </c>
      <c r="L125" s="138" t="s">
        <v>444</v>
      </c>
      <c r="M125" s="138" t="s">
        <v>428</v>
      </c>
      <c r="N125" s="138" t="s">
        <v>428</v>
      </c>
      <c r="O125" s="138" t="s">
        <v>428</v>
      </c>
      <c r="P125" s="138">
        <v>2.1600496075991925E-2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382.82084000000003</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5.1823044235029529E-2</v>
      </c>
      <c r="I126" s="138" t="s">
        <v>444</v>
      </c>
      <c r="J126" s="138" t="s">
        <v>444</v>
      </c>
      <c r="K126" s="138" t="s">
        <v>444</v>
      </c>
      <c r="L126" s="138" t="s">
        <v>444</v>
      </c>
      <c r="M126" s="138">
        <v>0.12092043654840225</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5.4566315093837393E-2</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9.3891668460000001E-3</v>
      </c>
      <c r="F129" s="138">
        <v>7.9861878920000004E-2</v>
      </c>
      <c r="G129" s="138">
        <v>5.0723085259999994E-4</v>
      </c>
      <c r="H129" s="138" t="s">
        <v>444</v>
      </c>
      <c r="I129" s="138">
        <v>4.3168583200000002E-5</v>
      </c>
      <c r="J129" s="138">
        <v>7.55450206E-5</v>
      </c>
      <c r="K129" s="138">
        <v>1.07921458E-4</v>
      </c>
      <c r="L129" s="138">
        <v>1.5109004120000002E-6</v>
      </c>
      <c r="M129" s="138">
        <v>7.5545020600000011E-4</v>
      </c>
      <c r="N129" s="138">
        <v>1.402978954E-2</v>
      </c>
      <c r="O129" s="138">
        <v>1.0792145800000001E-3</v>
      </c>
      <c r="P129" s="138">
        <v>6.043601648E-4</v>
      </c>
      <c r="Q129" s="138">
        <v>0.68158131541846323</v>
      </c>
      <c r="R129" s="138">
        <v>0.65869501971614119</v>
      </c>
      <c r="S129" s="138">
        <v>0.36341794191235371</v>
      </c>
      <c r="T129" s="138">
        <v>1.5109004120000002E-3</v>
      </c>
      <c r="U129" s="138" t="s">
        <v>430</v>
      </c>
      <c r="V129" s="138" t="s">
        <v>444</v>
      </c>
      <c r="W129" s="138">
        <v>4.0259000000000007E-3</v>
      </c>
      <c r="X129" s="138">
        <v>1.61882187E-6</v>
      </c>
      <c r="Y129" s="138">
        <v>7.0148947700000007E-6</v>
      </c>
      <c r="Z129" s="138">
        <v>7.0148947700000007E-6</v>
      </c>
      <c r="AA129" s="138" t="s">
        <v>444</v>
      </c>
      <c r="AB129" s="138">
        <v>1.5648611410000001E-5</v>
      </c>
      <c r="AC129" s="138">
        <v>5.3960728999999999E-3</v>
      </c>
      <c r="AD129" s="138">
        <v>8.2775758285999999E-3</v>
      </c>
      <c r="AE129" s="55"/>
      <c r="AF129" s="147" t="s">
        <v>428</v>
      </c>
      <c r="AG129" s="147" t="s">
        <v>428</v>
      </c>
      <c r="AH129" s="147" t="s">
        <v>428</v>
      </c>
      <c r="AI129" s="147" t="s">
        <v>428</v>
      </c>
      <c r="AJ129" s="147" t="s">
        <v>428</v>
      </c>
      <c r="AK129" s="147">
        <v>10.7921458</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7.5099749999999995E-3</v>
      </c>
      <c r="F133" s="138">
        <v>1.1833899999999999E-4</v>
      </c>
      <c r="G133" s="138">
        <v>1.028639E-3</v>
      </c>
      <c r="H133" s="138" t="s">
        <v>444</v>
      </c>
      <c r="I133" s="138">
        <v>3.1587409999999998E-4</v>
      </c>
      <c r="J133" s="138">
        <v>3.1587409999999998E-4</v>
      </c>
      <c r="K133" s="138">
        <v>3.5101167999999997E-4</v>
      </c>
      <c r="L133" s="138" t="s">
        <v>444</v>
      </c>
      <c r="M133" s="138">
        <v>1.2744200000000001E-3</v>
      </c>
      <c r="N133" s="138">
        <v>2.7336309000000001E-4</v>
      </c>
      <c r="O133" s="138">
        <v>4.5788090000000002E-5</v>
      </c>
      <c r="P133" s="138">
        <v>1.3563469999999999E-2</v>
      </c>
      <c r="Q133" s="138">
        <v>1.2389182999999999E-4</v>
      </c>
      <c r="R133" s="138">
        <v>1.2343668000000001E-4</v>
      </c>
      <c r="S133" s="138">
        <v>1.1315029000000001E-4</v>
      </c>
      <c r="T133" s="138">
        <v>1.5775499E-4</v>
      </c>
      <c r="U133" s="138">
        <v>1.8005734000000001E-4</v>
      </c>
      <c r="V133" s="138">
        <v>1.4575723600000002E-3</v>
      </c>
      <c r="W133" s="138">
        <v>2.4578099999999998E-4</v>
      </c>
      <c r="X133" s="138">
        <v>1.2015959999999999E-7</v>
      </c>
      <c r="Y133" s="138">
        <v>6.5632629999999997E-8</v>
      </c>
      <c r="Z133" s="138">
        <v>5.8623319999999998E-8</v>
      </c>
      <c r="AA133" s="138">
        <v>6.3629970000000005E-8</v>
      </c>
      <c r="AB133" s="138">
        <v>3.0804551999999996E-7</v>
      </c>
      <c r="AC133" s="138">
        <v>1.36545E-3</v>
      </c>
      <c r="AD133" s="138">
        <v>3.73223E-3</v>
      </c>
      <c r="AE133" s="55"/>
      <c r="AF133" s="147" t="s">
        <v>428</v>
      </c>
      <c r="AG133" s="147" t="s">
        <v>428</v>
      </c>
      <c r="AH133" s="147" t="s">
        <v>428</v>
      </c>
      <c r="AI133" s="147" t="s">
        <v>428</v>
      </c>
      <c r="AJ133" s="147" t="s">
        <v>428</v>
      </c>
      <c r="AK133" s="147">
        <v>9103</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0.44569440000000005</v>
      </c>
      <c r="X135" s="138">
        <v>1.3296549600000002E-4</v>
      </c>
      <c r="Y135" s="138">
        <v>6.0168744000000003E-4</v>
      </c>
      <c r="Z135" s="138">
        <v>6.0168744000000003E-4</v>
      </c>
      <c r="AA135" s="138" t="s">
        <v>444</v>
      </c>
      <c r="AB135" s="138">
        <v>1.3363403760000001E-3</v>
      </c>
      <c r="AC135" s="138" t="s">
        <v>444</v>
      </c>
      <c r="AD135" s="138">
        <v>0.7576804800000001</v>
      </c>
      <c r="AE135" s="55"/>
      <c r="AF135" s="147" t="s">
        <v>428</v>
      </c>
      <c r="AG135" s="147" t="s">
        <v>428</v>
      </c>
      <c r="AH135" s="147" t="s">
        <v>428</v>
      </c>
      <c r="AI135" s="147" t="s">
        <v>428</v>
      </c>
      <c r="AJ135" s="147" t="s">
        <v>428</v>
      </c>
      <c r="AK135" s="147">
        <v>1.4856480000000001</v>
      </c>
      <c r="AL135" s="148" t="s">
        <v>432</v>
      </c>
    </row>
    <row r="136" spans="1:38" s="2" customFormat="1" ht="26.25" customHeight="1" thickBot="1" x14ac:dyDescent="0.3">
      <c r="A136" s="65" t="s">
        <v>288</v>
      </c>
      <c r="B136" s="65" t="s">
        <v>313</v>
      </c>
      <c r="C136" s="66" t="s">
        <v>314</v>
      </c>
      <c r="D136" s="67"/>
      <c r="E136" s="138" t="s">
        <v>428</v>
      </c>
      <c r="F136" s="138">
        <v>5.3308178460000008E-3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0.22921986</v>
      </c>
      <c r="J139" s="138">
        <v>0.22921986</v>
      </c>
      <c r="K139" s="138">
        <v>0.22921986</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2.7324466291517493</v>
      </c>
      <c r="X139" s="138">
        <v>1.3893132445001738E-2</v>
      </c>
      <c r="Y139" s="138">
        <v>1.6113953430068832E-2</v>
      </c>
      <c r="Z139" s="138">
        <v>5.4439072004133435E-3</v>
      </c>
      <c r="AA139" s="138">
        <v>9.6605952023280466E-4</v>
      </c>
      <c r="AB139" s="138">
        <v>3.6417052595716717E-2</v>
      </c>
      <c r="AC139" s="138" t="s">
        <v>444</v>
      </c>
      <c r="AD139" s="138">
        <v>2.6169850079522439</v>
      </c>
      <c r="AE139" s="55"/>
      <c r="AF139" s="147" t="s">
        <v>428</v>
      </c>
      <c r="AG139" s="147" t="s">
        <v>428</v>
      </c>
      <c r="AH139" s="147" t="s">
        <v>428</v>
      </c>
      <c r="AI139" s="147" t="s">
        <v>428</v>
      </c>
      <c r="AJ139" s="147" t="s">
        <v>428</v>
      </c>
      <c r="AK139" s="147">
        <v>2.0209999999999999</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97.274398355498519</v>
      </c>
      <c r="F141" s="19">
        <f t="shared" ref="F141:AD141" si="0">SUM(F14:F140)</f>
        <v>113.07227308851336</v>
      </c>
      <c r="G141" s="19">
        <f t="shared" si="0"/>
        <v>12.950668081898133</v>
      </c>
      <c r="H141" s="19">
        <f t="shared" si="0"/>
        <v>122.66634949339608</v>
      </c>
      <c r="I141" s="19">
        <f t="shared" si="0"/>
        <v>12.108122563581599</v>
      </c>
      <c r="J141" s="19">
        <f t="shared" si="0"/>
        <v>20.779454105500609</v>
      </c>
      <c r="K141" s="19">
        <f t="shared" si="0"/>
        <v>53.117533271697603</v>
      </c>
      <c r="L141" s="19">
        <f t="shared" si="0"/>
        <v>1.5330610176434125</v>
      </c>
      <c r="M141" s="19">
        <f t="shared" si="0"/>
        <v>121.21426917776019</v>
      </c>
      <c r="N141" s="19">
        <f t="shared" si="0"/>
        <v>7.5153762733246063</v>
      </c>
      <c r="O141" s="19">
        <f t="shared" si="0"/>
        <v>0.26155820041512218</v>
      </c>
      <c r="P141" s="19">
        <f t="shared" si="0"/>
        <v>0.34209099069739146</v>
      </c>
      <c r="Q141" s="19">
        <f t="shared" si="0"/>
        <v>1.2470316536527724</v>
      </c>
      <c r="R141" s="19">
        <f>SUM(R14:R140)</f>
        <v>3.4178168019069286</v>
      </c>
      <c r="S141" s="19">
        <f t="shared" si="0"/>
        <v>43.797135979034728</v>
      </c>
      <c r="T141" s="19">
        <f t="shared" si="0"/>
        <v>8.0317374789934313</v>
      </c>
      <c r="U141" s="19">
        <f t="shared" si="0"/>
        <v>2.8573970356518794</v>
      </c>
      <c r="V141" s="19">
        <f t="shared" si="0"/>
        <v>27.05907753347471</v>
      </c>
      <c r="W141" s="19">
        <f t="shared" si="0"/>
        <v>16.829409784485911</v>
      </c>
      <c r="X141" s="19">
        <f t="shared" si="0"/>
        <v>2.9548701086415612</v>
      </c>
      <c r="Y141" s="19">
        <f t="shared" si="0"/>
        <v>4.8404512473341095</v>
      </c>
      <c r="Z141" s="19">
        <f t="shared" si="0"/>
        <v>2.0883109049482456</v>
      </c>
      <c r="AA141" s="19">
        <f t="shared" si="0"/>
        <v>1.6944093707891528</v>
      </c>
      <c r="AB141" s="19">
        <f t="shared" si="0"/>
        <v>11.578041631713067</v>
      </c>
      <c r="AC141" s="19">
        <f t="shared" si="0"/>
        <v>2.5253538438920589</v>
      </c>
      <c r="AD141" s="19">
        <f t="shared" si="0"/>
        <v>6.4782107753882103</v>
      </c>
      <c r="AE141" s="56"/>
      <c r="AF141" s="145">
        <f>SUM(AF14:AF140)</f>
        <v>260124.37698474701</v>
      </c>
      <c r="AG141" s="145">
        <f t="shared" ref="AG141:AI141" si="1">SUM(AG14:AG140)</f>
        <v>50671.248643155071</v>
      </c>
      <c r="AH141" s="145">
        <f t="shared" si="1"/>
        <v>185575.33641345575</v>
      </c>
      <c r="AI141" s="145">
        <f t="shared" si="1"/>
        <v>18555.660185519268</v>
      </c>
      <c r="AJ141" s="145">
        <f>IF(SUM(AJ14:AJ140)=0, "NA",SUM(AJ14:AJ140))</f>
        <v>5984.4436323925656</v>
      </c>
      <c r="AK141" s="146" t="s">
        <v>428</v>
      </c>
      <c r="AL141" s="146" t="s">
        <v>428</v>
      </c>
    </row>
    <row r="142" spans="1:38" s="18" customFormat="1" ht="15" customHeight="1" thickBot="1" x14ac:dyDescent="0.4">
      <c r="A142" s="87"/>
      <c r="B142" s="46"/>
      <c r="C142" s="88"/>
      <c r="D142" s="89"/>
      <c r="E142" s="150">
        <v>0</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8.8456860617719926</v>
      </c>
      <c r="F143" s="139">
        <v>0.60058070864616497</v>
      </c>
      <c r="G143" s="139">
        <v>1.8300315383271107E-2</v>
      </c>
      <c r="H143" s="139">
        <v>0.36738908730996406</v>
      </c>
      <c r="I143" s="139">
        <v>0.10088340209299645</v>
      </c>
      <c r="J143" s="139">
        <v>0.10088340209299629</v>
      </c>
      <c r="K143" s="139">
        <v>0.10088340209299607</v>
      </c>
      <c r="L143" s="139">
        <v>7.9049847750996327E-2</v>
      </c>
      <c r="M143" s="139">
        <v>11.537685274856411</v>
      </c>
      <c r="N143" s="139">
        <v>1.7700540961548216E-3</v>
      </c>
      <c r="O143" s="139">
        <v>1.7601786864319841E-4</v>
      </c>
      <c r="P143" s="139">
        <v>1.1199051213281307E-2</v>
      </c>
      <c r="Q143" s="139">
        <v>2.9236499438321507E-4</v>
      </c>
      <c r="R143" s="139">
        <v>1.3394241885162391E-2</v>
      </c>
      <c r="S143" s="139">
        <v>9.1462910740423599E-3</v>
      </c>
      <c r="T143" s="139">
        <v>1.5991326181205195E-3</v>
      </c>
      <c r="U143" s="139">
        <v>2.3269425148003334E-4</v>
      </c>
      <c r="V143" s="139">
        <v>4.009484297931052E-2</v>
      </c>
      <c r="W143" s="139">
        <v>0.24886240000000001</v>
      </c>
      <c r="X143" s="139">
        <v>3.5672887678000004E-2</v>
      </c>
      <c r="Y143" s="139">
        <v>4.18436203072E-2</v>
      </c>
      <c r="Z143" s="139">
        <v>3.0471837257000003E-2</v>
      </c>
      <c r="AA143" s="139">
        <v>3.7380705694499999E-2</v>
      </c>
      <c r="AB143" s="139">
        <v>0.1453690509367</v>
      </c>
      <c r="AC143" s="139">
        <v>2.4886260000000002E-4</v>
      </c>
      <c r="AD143" s="139">
        <v>4.9812399999999998E-5</v>
      </c>
      <c r="AE143" s="58"/>
      <c r="AF143" s="144">
        <v>75283.777179401688</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7.0683481001885449</v>
      </c>
      <c r="F144" s="139">
        <v>0.10696628625121705</v>
      </c>
      <c r="G144" s="139">
        <v>7.7379910224134084E-3</v>
      </c>
      <c r="H144" s="139">
        <v>4.0648325270838753E-2</v>
      </c>
      <c r="I144" s="139">
        <v>8.8586482709270276E-2</v>
      </c>
      <c r="J144" s="139">
        <v>8.8586482709270331E-2</v>
      </c>
      <c r="K144" s="139">
        <v>8.8586482709270498E-2</v>
      </c>
      <c r="L144" s="139">
        <v>7.4637535666951207E-2</v>
      </c>
      <c r="M144" s="139">
        <v>0.64503877673080756</v>
      </c>
      <c r="N144" s="139">
        <v>2.8130496457147767E-4</v>
      </c>
      <c r="O144" s="139">
        <v>2.9973483456937951E-5</v>
      </c>
      <c r="P144" s="139">
        <v>3.1653963428481492E-3</v>
      </c>
      <c r="Q144" s="139">
        <v>5.9852623685177717E-5</v>
      </c>
      <c r="R144" s="139">
        <v>5.0693591133300535E-3</v>
      </c>
      <c r="S144" s="139">
        <v>3.3997123032391582E-3</v>
      </c>
      <c r="T144" s="139">
        <v>1.2130908225822463E-4</v>
      </c>
      <c r="U144" s="139">
        <v>5.9758280456479518E-5</v>
      </c>
      <c r="V144" s="139">
        <v>1.0753660185305368E-2</v>
      </c>
      <c r="W144" s="139">
        <v>0.1179982</v>
      </c>
      <c r="X144" s="139">
        <v>1.4476972780500001E-2</v>
      </c>
      <c r="Y144" s="139">
        <v>1.6261821242300002E-2</v>
      </c>
      <c r="Z144" s="139">
        <v>1.27161217155E-2</v>
      </c>
      <c r="AA144" s="139">
        <v>1.3543572602E-2</v>
      </c>
      <c r="AB144" s="139">
        <v>5.6998488340300003E-2</v>
      </c>
      <c r="AC144" s="139">
        <v>1.1799840000000001E-4</v>
      </c>
      <c r="AD144" s="139">
        <v>2.3614100000000001E-5</v>
      </c>
      <c r="AE144" s="58"/>
      <c r="AF144" s="144">
        <v>25617.603013192507</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7.6688152683388155</v>
      </c>
      <c r="F145" s="139">
        <v>0.20804090783776222</v>
      </c>
      <c r="G145" s="139">
        <v>1.1893529976165636E-2</v>
      </c>
      <c r="H145" s="139">
        <v>3.1863486706055349E-2</v>
      </c>
      <c r="I145" s="139">
        <v>9.9193201861530383E-2</v>
      </c>
      <c r="J145" s="139">
        <v>9.91932018615303E-2</v>
      </c>
      <c r="K145" s="139">
        <v>9.9193201861530134E-2</v>
      </c>
      <c r="L145" s="139">
        <v>6.6565337183683362E-2</v>
      </c>
      <c r="M145" s="139">
        <v>2.2259621987266303</v>
      </c>
      <c r="N145" s="139">
        <v>4.2988584393551866E-4</v>
      </c>
      <c r="O145" s="139">
        <v>4.5833354538579985E-5</v>
      </c>
      <c r="P145" s="139">
        <v>4.8569480043688072E-3</v>
      </c>
      <c r="Q145" s="139">
        <v>9.1655608463394594E-5</v>
      </c>
      <c r="R145" s="139">
        <v>7.7885954015455925E-3</v>
      </c>
      <c r="S145" s="139">
        <v>5.2229710050790568E-3</v>
      </c>
      <c r="T145" s="139">
        <v>1.8349992736080037E-4</v>
      </c>
      <c r="U145" s="139">
        <v>9.1644507849629231E-5</v>
      </c>
      <c r="V145" s="139">
        <v>1.6495678394520298E-2</v>
      </c>
      <c r="W145" s="139">
        <v>8.0166699999999994E-2</v>
      </c>
      <c r="X145" s="139">
        <v>3.6649113056E-3</v>
      </c>
      <c r="Y145" s="139">
        <v>2.2193074019600002E-2</v>
      </c>
      <c r="Z145" s="139">
        <v>2.4799233170800003E-2</v>
      </c>
      <c r="AA145" s="139">
        <v>5.7009731426000002E-3</v>
      </c>
      <c r="AB145" s="139">
        <v>5.6358191638600008E-2</v>
      </c>
      <c r="AC145" s="139">
        <v>6.2948100000000001E-5</v>
      </c>
      <c r="AD145" s="139">
        <v>1.25964E-5</v>
      </c>
      <c r="AE145" s="58"/>
      <c r="AF145" s="144">
        <v>39342.952104037657</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1.3441900610372358E-2</v>
      </c>
      <c r="F146" s="139">
        <v>8.9187642913346216E-2</v>
      </c>
      <c r="G146" s="139">
        <v>2.5236705564414637E-5</v>
      </c>
      <c r="H146" s="139">
        <v>2.3339001696866002E-4</v>
      </c>
      <c r="I146" s="139">
        <v>2.3543001577460481E-3</v>
      </c>
      <c r="J146" s="139">
        <v>2.354300157746049E-3</v>
      </c>
      <c r="K146" s="139">
        <v>2.3543001577460464E-3</v>
      </c>
      <c r="L146" s="139">
        <v>3.3243713995408547E-4</v>
      </c>
      <c r="M146" s="139">
        <v>0.47373321923713968</v>
      </c>
      <c r="N146" s="139">
        <v>9.0466066572694156E-6</v>
      </c>
      <c r="O146" s="139">
        <v>4.6506852230870094E-5</v>
      </c>
      <c r="P146" s="139">
        <v>3.6526639424198346E-5</v>
      </c>
      <c r="Q146" s="139">
        <v>1.2595392904895982E-6</v>
      </c>
      <c r="R146" s="139">
        <v>2.1873310139730766E-4</v>
      </c>
      <c r="S146" s="139">
        <v>7.8103514205597547E-3</v>
      </c>
      <c r="T146" s="139">
        <v>3.2902614164959538E-4</v>
      </c>
      <c r="U146" s="139">
        <v>4.630655767222736E-5</v>
      </c>
      <c r="V146" s="139">
        <v>4.6471798370018328E-3</v>
      </c>
      <c r="W146" s="139">
        <v>1.7113E-3</v>
      </c>
      <c r="X146" s="139">
        <v>3.7295667999999995E-5</v>
      </c>
      <c r="Y146" s="139">
        <v>4.5325685499999996E-5</v>
      </c>
      <c r="Z146" s="139">
        <v>2.9411184900000001E-5</v>
      </c>
      <c r="AA146" s="139">
        <v>4.9862290299999999E-5</v>
      </c>
      <c r="AB146" s="139">
        <v>1.618948287E-4</v>
      </c>
      <c r="AC146" s="139">
        <v>1.7114E-6</v>
      </c>
      <c r="AD146" s="139">
        <v>5.9159999999999998E-7</v>
      </c>
      <c r="AE146" s="58"/>
      <c r="AF146" s="144">
        <v>185.82598247089769</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1.3548843989081678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0.57711435749701057</v>
      </c>
      <c r="J148" s="139">
        <v>1.1053506734340941</v>
      </c>
      <c r="K148" s="139">
        <v>1.4215313966885521</v>
      </c>
      <c r="L148" s="139">
        <v>0.13319535654882175</v>
      </c>
      <c r="M148" s="139" t="s">
        <v>428</v>
      </c>
      <c r="N148" s="139">
        <v>4.1668687406645413</v>
      </c>
      <c r="O148" s="139">
        <v>1.8439206740623135E-2</v>
      </c>
      <c r="P148" s="139">
        <v>0</v>
      </c>
      <c r="Q148" s="139">
        <v>4.7717366455614696E-2</v>
      </c>
      <c r="R148" s="139">
        <v>1.5532063787538841</v>
      </c>
      <c r="S148" s="139">
        <v>34.08516970690016</v>
      </c>
      <c r="T148" s="139">
        <v>0.23986562640195616</v>
      </c>
      <c r="U148" s="139">
        <v>2.8430627933771033E-2</v>
      </c>
      <c r="V148" s="139">
        <v>11.39271792822699</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46520.143203215601</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0.26453131437473465</v>
      </c>
      <c r="J149" s="139">
        <v>0.48987280439765668</v>
      </c>
      <c r="K149" s="139">
        <v>0.97974560879531336</v>
      </c>
      <c r="L149" s="139">
        <v>1.038530345323032E-2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46520.143203215601</v>
      </c>
      <c r="AL149" s="47" t="s">
        <v>413</v>
      </c>
    </row>
    <row r="150" spans="1:38" s="2" customFormat="1" ht="15" customHeight="1" thickBot="1" x14ac:dyDescent="0.4">
      <c r="A150" s="99"/>
      <c r="B150" s="100"/>
      <c r="C150" s="100"/>
      <c r="D150" s="89"/>
      <c r="E150" s="150">
        <v>0</v>
      </c>
      <c r="F150" s="150">
        <v>0</v>
      </c>
      <c r="G150" s="150">
        <v>0</v>
      </c>
      <c r="H150" s="150">
        <v>0</v>
      </c>
      <c r="I150" s="150">
        <v>0</v>
      </c>
      <c r="J150" s="150">
        <v>0</v>
      </c>
      <c r="K150" s="150">
        <v>0</v>
      </c>
      <c r="L150" s="150">
        <v>0</v>
      </c>
      <c r="M150" s="150">
        <v>0</v>
      </c>
      <c r="N150" s="150">
        <v>0</v>
      </c>
      <c r="O150" s="150">
        <v>0</v>
      </c>
      <c r="P150" s="150">
        <v>0</v>
      </c>
      <c r="Q150" s="150">
        <v>0</v>
      </c>
      <c r="R150" s="150">
        <v>0</v>
      </c>
      <c r="S150" s="150">
        <v>0</v>
      </c>
      <c r="T150" s="150">
        <v>0</v>
      </c>
      <c r="U150" s="150">
        <v>0</v>
      </c>
      <c r="V150" s="150">
        <v>0</v>
      </c>
      <c r="W150" s="150">
        <v>0</v>
      </c>
      <c r="X150" s="150">
        <v>0</v>
      </c>
      <c r="Y150" s="150">
        <v>0</v>
      </c>
      <c r="Z150" s="150">
        <v>0</v>
      </c>
      <c r="AA150" s="150">
        <v>0</v>
      </c>
      <c r="AB150" s="150">
        <v>0</v>
      </c>
      <c r="AC150" s="150">
        <v>0</v>
      </c>
      <c r="AD150" s="150">
        <v>0</v>
      </c>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95.45096778047396</v>
      </c>
      <c r="F152" s="13">
        <f t="shared" ref="F152:AD152" si="2">SUM(F$141, F$151, IF(AND(ISNUMBER(SEARCH($B$4,"AT|BE|CH|GB|IE|LT|LU|NL")),SUM(F$143:F$149)&gt;0),SUM(F$143:F$149)-SUM(F$27:F$33),0))</f>
        <v>111.68861400251322</v>
      </c>
      <c r="G152" s="13">
        <f t="shared" si="2"/>
        <v>12.947950074215958</v>
      </c>
      <c r="H152" s="13">
        <f t="shared" si="2"/>
        <v>122.65142025381274</v>
      </c>
      <c r="I152" s="13">
        <f t="shared" si="2"/>
        <v>12.03065733300491</v>
      </c>
      <c r="J152" s="13">
        <f t="shared" si="2"/>
        <v>20.652445956243213</v>
      </c>
      <c r="K152" s="13">
        <f t="shared" si="2"/>
        <v>52.937453120078345</v>
      </c>
      <c r="L152" s="13">
        <f t="shared" si="2"/>
        <v>1.506350444773674</v>
      </c>
      <c r="M152" s="13">
        <f t="shared" si="2"/>
        <v>120.91725097695684</v>
      </c>
      <c r="N152" s="13">
        <f t="shared" si="2"/>
        <v>7.2418079075140076</v>
      </c>
      <c r="O152" s="13">
        <f t="shared" si="2"/>
        <v>0.2603389739642577</v>
      </c>
      <c r="P152" s="13">
        <f t="shared" si="2"/>
        <v>0.34098119927310794</v>
      </c>
      <c r="Q152" s="13">
        <f t="shared" si="2"/>
        <v>1.2438796778353278</v>
      </c>
      <c r="R152" s="13">
        <f t="shared" si="2"/>
        <v>3.3140855954939639</v>
      </c>
      <c r="S152" s="13">
        <f t="shared" si="2"/>
        <v>41.558491805924412</v>
      </c>
      <c r="T152" s="13">
        <f t="shared" si="2"/>
        <v>8.0159603697418405</v>
      </c>
      <c r="U152" s="13">
        <f t="shared" si="2"/>
        <v>2.8555169259346811</v>
      </c>
      <c r="V152" s="13">
        <f t="shared" si="2"/>
        <v>26.310094404196352</v>
      </c>
      <c r="W152" s="13">
        <f t="shared" si="2"/>
        <v>16.800329984485909</v>
      </c>
      <c r="X152" s="13">
        <f t="shared" si="2"/>
        <v>2.9508898665245611</v>
      </c>
      <c r="Y152" s="13">
        <f t="shared" si="2"/>
        <v>4.8344100167423099</v>
      </c>
      <c r="Z152" s="13">
        <f t="shared" si="2"/>
        <v>2.0831567935086457</v>
      </c>
      <c r="AA152" s="13">
        <f t="shared" si="2"/>
        <v>1.6902679338920528</v>
      </c>
      <c r="AB152" s="13">
        <f t="shared" si="2"/>
        <v>11.558724610667566</v>
      </c>
      <c r="AC152" s="13">
        <f t="shared" si="2"/>
        <v>2.525326124092059</v>
      </c>
      <c r="AD152" s="13">
        <f t="shared" si="2"/>
        <v>6.4782052268882104</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v>-23.874450000000003</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61.025032571121571</v>
      </c>
      <c r="F154" s="13">
        <f>SUM(F$141, F$153, -1 * IF(OR($B$6=2005,$B$6&gt;=2020),SUM(F$99:F$122),0), IF(AND(ISNUMBER(SEARCH($B$4,"AT|BE|CH|GB|IE|LT|LU|NL")),SUM(F$143:F$149)&gt;0),SUM(F$143:F$149)-SUM(F$27:F$33),0))</f>
        <v>43.699871639700731</v>
      </c>
      <c r="G154" s="13">
        <f>SUM(G$141, G$153, IF(AND(ISNUMBER(SEARCH($B$4,"AT|BE|CH|GB|IE|LT|LU|NL")),SUM(G$143:G$149)&gt;0),SUM(G$143:G$149)-SUM(G$27:G$33),0))</f>
        <v>12.947950074215958</v>
      </c>
      <c r="H154" s="13">
        <f>SUM(H$141, H$153, IF(AND(ISNUMBER(SEARCH($B$4,"AT|BE|CH|GB|IE|LT|LU|NL")),SUM(H$143:H$149)&gt;0),SUM(H$143:H$149)-SUM(H$27:H$33),0))</f>
        <v>122.65142025381274</v>
      </c>
      <c r="I154" s="13">
        <f t="shared" ref="I154:AD154" si="3">SUM(I$141, I$153, IF(AND(ISNUMBER(SEARCH($B$4,"AT|BE|CH|GB|IE|LT|LU|NL")),SUM(I$143:I$149)&gt;0),SUM(I$143:I$149)-SUM(I$27:I$33),0))</f>
        <v>12.03065733300491</v>
      </c>
      <c r="J154" s="13">
        <f t="shared" si="3"/>
        <v>20.652445956243213</v>
      </c>
      <c r="K154" s="13">
        <f t="shared" si="3"/>
        <v>52.937453120078345</v>
      </c>
      <c r="L154" s="13">
        <f t="shared" si="3"/>
        <v>1.506350444773674</v>
      </c>
      <c r="M154" s="13">
        <f t="shared" si="3"/>
        <v>120.91725097695684</v>
      </c>
      <c r="N154" s="13">
        <f t="shared" si="3"/>
        <v>7.2418079075140076</v>
      </c>
      <c r="O154" s="13">
        <f t="shared" si="3"/>
        <v>0.2603389739642577</v>
      </c>
      <c r="P154" s="13">
        <f t="shared" si="3"/>
        <v>0.34098119927310794</v>
      </c>
      <c r="Q154" s="13">
        <f t="shared" si="3"/>
        <v>1.2438796778353278</v>
      </c>
      <c r="R154" s="13">
        <f t="shared" si="3"/>
        <v>3.3140855954939639</v>
      </c>
      <c r="S154" s="13">
        <f t="shared" si="3"/>
        <v>41.558491805924412</v>
      </c>
      <c r="T154" s="13">
        <f t="shared" si="3"/>
        <v>8.0159603697418405</v>
      </c>
      <c r="U154" s="13">
        <f t="shared" si="3"/>
        <v>2.8555169259346811</v>
      </c>
      <c r="V154" s="13">
        <f t="shared" si="3"/>
        <v>26.310094404196352</v>
      </c>
      <c r="W154" s="13">
        <f t="shared" si="3"/>
        <v>16.800329984485909</v>
      </c>
      <c r="X154" s="13">
        <f t="shared" si="3"/>
        <v>2.9508898665245611</v>
      </c>
      <c r="Y154" s="13">
        <f t="shared" si="3"/>
        <v>4.8344100167423099</v>
      </c>
      <c r="Z154" s="13">
        <f t="shared" si="3"/>
        <v>2.0831567935086457</v>
      </c>
      <c r="AA154" s="13">
        <f t="shared" si="3"/>
        <v>1.6902679338920528</v>
      </c>
      <c r="AB154" s="13">
        <f t="shared" si="3"/>
        <v>11.558724610667566</v>
      </c>
      <c r="AC154" s="13">
        <f t="shared" si="3"/>
        <v>2.525326124092059</v>
      </c>
      <c r="AD154" s="13">
        <f t="shared" si="3"/>
        <v>6.4782052268882104</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5.0745830889413002</v>
      </c>
      <c r="F157" s="141">
        <v>0.12391878933745673</v>
      </c>
      <c r="G157" s="141">
        <v>0.31794415389407726</v>
      </c>
      <c r="H157" s="141" t="s">
        <v>444</v>
      </c>
      <c r="I157" s="141">
        <v>6.3384588390033303E-2</v>
      </c>
      <c r="J157" s="141">
        <v>6.3384588390033303E-2</v>
      </c>
      <c r="K157" s="141">
        <v>6.3384588390033303E-2</v>
      </c>
      <c r="L157" s="141">
        <v>3.0424602427215983E-2</v>
      </c>
      <c r="M157" s="141">
        <v>1.1732415487774153</v>
      </c>
      <c r="N157" s="141">
        <v>1.3353522526796582E-3</v>
      </c>
      <c r="O157" s="141">
        <v>1.0015141895097436E-4</v>
      </c>
      <c r="P157" s="141">
        <v>2.0030283790194868E-3</v>
      </c>
      <c r="Q157" s="141">
        <v>5.007570947548717E-4</v>
      </c>
      <c r="R157" s="141">
        <v>3.3383806316991454E-3</v>
      </c>
      <c r="S157" s="141">
        <v>3.67221869486906E-3</v>
      </c>
      <c r="T157" s="141">
        <v>1.3353522526796582E-4</v>
      </c>
      <c r="U157" s="141">
        <v>1.83610934743453E-3</v>
      </c>
      <c r="V157" s="141">
        <v>0.48406519159637607</v>
      </c>
      <c r="W157" s="141" t="s">
        <v>444</v>
      </c>
      <c r="X157" s="141" t="s">
        <v>444</v>
      </c>
      <c r="Y157" s="141" t="s">
        <v>444</v>
      </c>
      <c r="Z157" s="141" t="s">
        <v>444</v>
      </c>
      <c r="AA157" s="141" t="s">
        <v>444</v>
      </c>
      <c r="AB157" s="141" t="s">
        <v>444</v>
      </c>
      <c r="AC157" s="141" t="s">
        <v>444</v>
      </c>
      <c r="AD157" s="141" t="s">
        <v>444</v>
      </c>
      <c r="AE157" s="58"/>
      <c r="AF157" s="142">
        <v>16691.903158495727</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6.4005237781000007E-2</v>
      </c>
      <c r="F158" s="141">
        <v>2.5497953018999999E-3</v>
      </c>
      <c r="G158" s="141">
        <v>3.316362373E-3</v>
      </c>
      <c r="H158" s="141" t="s">
        <v>444</v>
      </c>
      <c r="I158" s="141">
        <v>3.8635770800000003E-4</v>
      </c>
      <c r="J158" s="141">
        <v>3.8635770800000003E-4</v>
      </c>
      <c r="K158" s="141">
        <v>3.8635770800000003E-4</v>
      </c>
      <c r="L158" s="141">
        <v>1.8545169984000002E-4</v>
      </c>
      <c r="M158" s="141">
        <v>5.0387623053E-2</v>
      </c>
      <c r="N158" s="141">
        <v>1.3946646843838094E-5</v>
      </c>
      <c r="O158" s="141">
        <v>1.045998513287857E-6</v>
      </c>
      <c r="P158" s="141">
        <v>2.0919970265757137E-5</v>
      </c>
      <c r="Q158" s="141">
        <v>5.2299925664392842E-6</v>
      </c>
      <c r="R158" s="141">
        <v>3.4866617109595237E-5</v>
      </c>
      <c r="S158" s="141">
        <v>3.8353278820554756E-5</v>
      </c>
      <c r="T158" s="141">
        <v>1.3946646843838094E-6</v>
      </c>
      <c r="U158" s="141">
        <v>1.9176639410277378E-5</v>
      </c>
      <c r="V158" s="141">
        <v>5.0556594808913091E-3</v>
      </c>
      <c r="W158" s="141" t="s">
        <v>444</v>
      </c>
      <c r="X158" s="141" t="s">
        <v>444</v>
      </c>
      <c r="Y158" s="141" t="s">
        <v>444</v>
      </c>
      <c r="Z158" s="141" t="s">
        <v>444</v>
      </c>
      <c r="AA158" s="141" t="s">
        <v>444</v>
      </c>
      <c r="AB158" s="141" t="s">
        <v>444</v>
      </c>
      <c r="AC158" s="141" t="s">
        <v>444</v>
      </c>
      <c r="AD158" s="141" t="s">
        <v>444</v>
      </c>
      <c r="AE158" s="58"/>
      <c r="AF158" s="143">
        <v>174.33308554797617</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9.0166814786493266</v>
      </c>
      <c r="F159" s="141">
        <v>0.29311266811737374</v>
      </c>
      <c r="G159" s="141">
        <v>0.30959078363732767</v>
      </c>
      <c r="H159" s="141" t="s">
        <v>444</v>
      </c>
      <c r="I159" s="141">
        <v>0.14187633004856315</v>
      </c>
      <c r="J159" s="141">
        <v>0.16680610416296243</v>
      </c>
      <c r="K159" s="141">
        <v>0.16680610416296243</v>
      </c>
      <c r="L159" s="141">
        <v>5.1709892290518353E-2</v>
      </c>
      <c r="M159" s="141">
        <v>0.64321079025848771</v>
      </c>
      <c r="N159" s="141">
        <v>2.2156095090333394E-2</v>
      </c>
      <c r="O159" s="141">
        <v>1.7463371364576318E-3</v>
      </c>
      <c r="P159" s="141">
        <v>4.9658675675649851E-3</v>
      </c>
      <c r="Q159" s="141">
        <v>1.1082506172949171E-2</v>
      </c>
      <c r="R159" s="141">
        <v>1.2965415230310758E-2</v>
      </c>
      <c r="S159" s="141">
        <v>0.15019508402522075</v>
      </c>
      <c r="T159" s="141">
        <v>0.37949159500169538</v>
      </c>
      <c r="U159" s="141">
        <v>1.7531657325028295E-2</v>
      </c>
      <c r="V159" s="141">
        <v>0.20136614112067849</v>
      </c>
      <c r="W159" s="141">
        <v>2.4136387943440741E-2</v>
      </c>
      <c r="X159" s="141">
        <v>3.5609602333672407E-4</v>
      </c>
      <c r="Y159" s="141">
        <v>1.8146230969096093E-3</v>
      </c>
      <c r="Z159" s="141">
        <v>1.7463371364576318E-3</v>
      </c>
      <c r="AA159" s="141">
        <v>2.2243388596214736E-4</v>
      </c>
      <c r="AB159" s="141">
        <v>4.1394901426661133E-3</v>
      </c>
      <c r="AC159" s="141" t="s">
        <v>444</v>
      </c>
      <c r="AD159" s="141">
        <v>1.0009407564866684E-2</v>
      </c>
      <c r="AE159" s="58"/>
      <c r="AF159" s="143">
        <v>7253.1954950003637</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6.2559132838327994E-2</v>
      </c>
      <c r="X163" s="22">
        <v>0.45042575643596156</v>
      </c>
      <c r="Y163" s="22">
        <v>0.29402792434014152</v>
      </c>
      <c r="Z163" s="22">
        <v>0.14388600552815436</v>
      </c>
      <c r="AA163" s="22">
        <v>0.16890965866348559</v>
      </c>
      <c r="AB163" s="22">
        <v>1.0572493449677429</v>
      </c>
      <c r="AC163" s="22" t="s">
        <v>444</v>
      </c>
      <c r="AD163" s="22">
        <v>1.8142148523115117E-2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N31">
    <cfRule type="cellIs" dxfId="3" priority="1" operator="equal">
      <formula>0</formula>
    </cfRule>
  </conditionalFormatting>
  <conditionalFormatting sqref="P48">
    <cfRule type="cellIs" dxfId="2" priority="2" operator="equal">
      <formula>0</formula>
    </cfRule>
  </conditionalFormatting>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8AF5-9FBA-4FFC-A68C-B146962FC7EB}">
  <dimension ref="A1:AL170"/>
  <sheetViews>
    <sheetView zoomScale="75" zoomScaleNormal="75" workbookViewId="0">
      <pane xSplit="4" ySplit="13" topLeftCell="E142" activePane="bottomRight" state="frozen"/>
      <selection activeCell="P48" sqref="P48"/>
      <selection pane="topRight" activeCell="P48" sqref="P48"/>
      <selection pane="bottomLeft" activeCell="P48" sqref="P48"/>
      <selection pane="bottomRight" activeCell="F153" sqref="F153"/>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2022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2022</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7.4763021168651962</v>
      </c>
      <c r="F14" s="138">
        <v>0.31806409850480721</v>
      </c>
      <c r="G14" s="138">
        <v>1.8556671366577426</v>
      </c>
      <c r="H14" s="138" t="s">
        <v>444</v>
      </c>
      <c r="I14" s="138">
        <v>0.43558715353018573</v>
      </c>
      <c r="J14" s="138">
        <v>0.58466405189532589</v>
      </c>
      <c r="K14" s="138">
        <v>0.73125505001448243</v>
      </c>
      <c r="L14" s="138">
        <v>1.4239491500367385E-2</v>
      </c>
      <c r="M14" s="138">
        <v>11.632404245428031</v>
      </c>
      <c r="N14" s="138">
        <v>0.38875689282040199</v>
      </c>
      <c r="O14" s="138">
        <v>4.9435466971580889E-2</v>
      </c>
      <c r="P14" s="138">
        <v>6.264272586980639E-2</v>
      </c>
      <c r="Q14" s="138">
        <v>0.29555668835261534</v>
      </c>
      <c r="R14" s="138">
        <v>0.20376523062801805</v>
      </c>
      <c r="S14" s="138">
        <v>0.34258211721421672</v>
      </c>
      <c r="T14" s="138">
        <v>2.6353627459413116</v>
      </c>
      <c r="U14" s="138">
        <v>0.68097908140607522</v>
      </c>
      <c r="V14" s="138">
        <v>2.1067711744122017</v>
      </c>
      <c r="W14" s="138">
        <v>0.49833183953343174</v>
      </c>
      <c r="X14" s="138">
        <v>4.9050387545929433E-3</v>
      </c>
      <c r="Y14" s="138">
        <v>1.7019878684432427E-3</v>
      </c>
      <c r="Z14" s="138">
        <v>1.4067000518558919E-3</v>
      </c>
      <c r="AA14" s="138">
        <v>3.1515596882950839E-4</v>
      </c>
      <c r="AB14" s="138">
        <v>8.3288826437215874E-3</v>
      </c>
      <c r="AC14" s="138">
        <v>0.35643173770248776</v>
      </c>
      <c r="AD14" s="138">
        <v>1.531996686383265E-2</v>
      </c>
      <c r="AE14" s="55"/>
      <c r="AF14" s="147">
        <v>10670.82347209732</v>
      </c>
      <c r="AG14" s="147">
        <v>25714.582649788877</v>
      </c>
      <c r="AH14" s="147">
        <v>99500.760096849932</v>
      </c>
      <c r="AI14" s="147">
        <v>4334.428716032332</v>
      </c>
      <c r="AJ14" s="147">
        <v>3768.1442497564171</v>
      </c>
      <c r="AK14" s="147" t="s">
        <v>428</v>
      </c>
      <c r="AL14" s="45" t="s">
        <v>49</v>
      </c>
    </row>
    <row r="15" spans="1:38" s="1" customFormat="1" ht="26.25" customHeight="1" thickBot="1" x14ac:dyDescent="0.3">
      <c r="A15" s="65" t="s">
        <v>53</v>
      </c>
      <c r="B15" s="65" t="s">
        <v>54</v>
      </c>
      <c r="C15" s="66" t="s">
        <v>55</v>
      </c>
      <c r="D15" s="67"/>
      <c r="E15" s="138">
        <v>0.28268099999999996</v>
      </c>
      <c r="F15" s="138">
        <v>1.4647130161200603E-2</v>
      </c>
      <c r="G15" s="138">
        <v>3.9212999999999998E-2</v>
      </c>
      <c r="H15" s="138" t="s">
        <v>444</v>
      </c>
      <c r="I15" s="138">
        <v>4.5160568653229401E-3</v>
      </c>
      <c r="J15" s="138">
        <v>4.5254846890454524E-3</v>
      </c>
      <c r="K15" s="138">
        <v>4.5380966415066171E-3</v>
      </c>
      <c r="L15" s="138">
        <v>8.1291970530104527E-4</v>
      </c>
      <c r="M15" s="138">
        <v>1.0959000000000002E-2</v>
      </c>
      <c r="N15" s="138">
        <v>7.9987498718399157E-3</v>
      </c>
      <c r="O15" s="138">
        <v>1.0862744404467653E-2</v>
      </c>
      <c r="P15" s="138">
        <v>1.9213970168999324E-3</v>
      </c>
      <c r="Q15" s="138">
        <v>1.8383663907347685E-3</v>
      </c>
      <c r="R15" s="138">
        <v>3.3172571538271328E-2</v>
      </c>
      <c r="S15" s="138">
        <v>1.6321337004786395E-2</v>
      </c>
      <c r="T15" s="138">
        <v>3.6543599293491658E-2</v>
      </c>
      <c r="U15" s="138">
        <v>7.7684246604580454E-3</v>
      </c>
      <c r="V15" s="138">
        <v>8.4288308159572861E-2</v>
      </c>
      <c r="W15" s="138">
        <v>0</v>
      </c>
      <c r="X15" s="138">
        <v>3.3166731539151317E-6</v>
      </c>
      <c r="Y15" s="138">
        <v>5.6517300380616584E-6</v>
      </c>
      <c r="Z15" s="138">
        <v>3.1282821526464092E-6</v>
      </c>
      <c r="AA15" s="138">
        <v>3.1282821526464092E-6</v>
      </c>
      <c r="AB15" s="138">
        <v>1.5224967497269608E-5</v>
      </c>
      <c r="AC15" s="138" t="s">
        <v>428</v>
      </c>
      <c r="AD15" s="138">
        <v>0</v>
      </c>
      <c r="AE15" s="55"/>
      <c r="AF15" s="147">
        <v>4961.6270259739749</v>
      </c>
      <c r="AG15" s="147" t="s">
        <v>430</v>
      </c>
      <c r="AH15" s="147">
        <v>718.46709673393877</v>
      </c>
      <c r="AI15" s="147" t="s">
        <v>430</v>
      </c>
      <c r="AJ15" s="147" t="s">
        <v>430</v>
      </c>
      <c r="AK15" s="147" t="s">
        <v>428</v>
      </c>
      <c r="AL15" s="45" t="s">
        <v>49</v>
      </c>
    </row>
    <row r="16" spans="1:38" s="1" customFormat="1" ht="26.25" customHeight="1" thickBot="1" x14ac:dyDescent="0.3">
      <c r="A16" s="65" t="s">
        <v>53</v>
      </c>
      <c r="B16" s="65" t="s">
        <v>56</v>
      </c>
      <c r="C16" s="66" t="s">
        <v>57</v>
      </c>
      <c r="D16" s="67"/>
      <c r="E16" s="138">
        <v>0.14757892434238354</v>
      </c>
      <c r="F16" s="138">
        <v>6.1752935934589908E-4</v>
      </c>
      <c r="G16" s="138">
        <v>0.11413190277023252</v>
      </c>
      <c r="H16" s="138" t="s">
        <v>444</v>
      </c>
      <c r="I16" s="138">
        <v>2.8468601221652859E-2</v>
      </c>
      <c r="J16" s="138">
        <v>4.0875153654775703E-2</v>
      </c>
      <c r="K16" s="138">
        <v>4.2440491794235383E-2</v>
      </c>
      <c r="L16" s="138">
        <v>1.1174593815306001E-4</v>
      </c>
      <c r="M16" s="138">
        <v>0.2307576842981689</v>
      </c>
      <c r="N16" s="138">
        <v>1.5072004937976589E-2</v>
      </c>
      <c r="O16" s="138">
        <v>8.3878497138128007E-4</v>
      </c>
      <c r="P16" s="138">
        <v>1.5525854834688997E-2</v>
      </c>
      <c r="Q16" s="138">
        <v>5.7279229515712991E-3</v>
      </c>
      <c r="R16" s="138">
        <v>3.4157269603633101E-3</v>
      </c>
      <c r="S16" s="138">
        <v>1.31975854020875E-2</v>
      </c>
      <c r="T16" s="138">
        <v>1.2166440147099162E-2</v>
      </c>
      <c r="U16" s="138">
        <v>1.5004803240360699E-3</v>
      </c>
      <c r="V16" s="138">
        <v>2.4092289264461796E-2</v>
      </c>
      <c r="W16" s="138">
        <v>1.3671424162878115E-2</v>
      </c>
      <c r="X16" s="138">
        <v>2.1929516716360698E-7</v>
      </c>
      <c r="Y16" s="138">
        <v>5.4824012702486495E-7</v>
      </c>
      <c r="Z16" s="138">
        <v>6.2475369688288289E-8</v>
      </c>
      <c r="AA16" s="138">
        <v>5.7494501763569427E-8</v>
      </c>
      <c r="AB16" s="138">
        <v>8.8750516564032967E-7</v>
      </c>
      <c r="AC16" s="138">
        <v>8.0180892880000013E-9</v>
      </c>
      <c r="AD16" s="138">
        <v>4.7379618520000005E-9</v>
      </c>
      <c r="AE16" s="55"/>
      <c r="AF16" s="147">
        <v>0.33356996463600003</v>
      </c>
      <c r="AG16" s="147">
        <v>517.40700828829995</v>
      </c>
      <c r="AH16" s="147">
        <v>78.206498747519348</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2.8957258865929177E-6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1.0203317480434471</v>
      </c>
      <c r="F18" s="138">
        <v>0.50492506913392576</v>
      </c>
      <c r="G18" s="138">
        <v>1.0088596465051117E-2</v>
      </c>
      <c r="H18" s="138" t="s">
        <v>444</v>
      </c>
      <c r="I18" s="138">
        <v>1.9927280696452398E-2</v>
      </c>
      <c r="J18" s="138">
        <v>2.0794726245200627E-2</v>
      </c>
      <c r="K18" s="138">
        <v>2.1835660903698498E-2</v>
      </c>
      <c r="L18" s="138">
        <v>2.2856277895100499E-3</v>
      </c>
      <c r="M18" s="138">
        <v>0.64139674539244018</v>
      </c>
      <c r="N18" s="138">
        <v>2.776556473889016E-3</v>
      </c>
      <c r="O18" s="138">
        <v>5.2106518934459571E-5</v>
      </c>
      <c r="P18" s="138">
        <v>1.1831379177917219E-2</v>
      </c>
      <c r="Q18" s="138">
        <v>1.8013199970143197E-4</v>
      </c>
      <c r="R18" s="138">
        <v>2.2215241804891877E-3</v>
      </c>
      <c r="S18" s="138">
        <v>1.2492943053361903E-3</v>
      </c>
      <c r="T18" s="138">
        <v>4.5108032110601409E-2</v>
      </c>
      <c r="U18" s="138">
        <v>2.1201787147000974E-5</v>
      </c>
      <c r="V18" s="138">
        <v>1.436405974645205E-3</v>
      </c>
      <c r="W18" s="138">
        <v>2.4288475364950295E-4</v>
      </c>
      <c r="X18" s="138">
        <v>3.2962930852432535E-4</v>
      </c>
      <c r="Y18" s="138">
        <v>2.6023366462446743E-3</v>
      </c>
      <c r="Z18" s="138">
        <v>2.9493148657439646E-4</v>
      </c>
      <c r="AA18" s="138">
        <v>2.6023366462446745E-4</v>
      </c>
      <c r="AB18" s="138">
        <v>3.4871311059678635E-3</v>
      </c>
      <c r="AC18" s="138" t="s">
        <v>430</v>
      </c>
      <c r="AD18" s="138" t="s">
        <v>430</v>
      </c>
      <c r="AE18" s="55"/>
      <c r="AF18" s="147">
        <v>239.89619784077573</v>
      </c>
      <c r="AG18" s="147" t="s">
        <v>430</v>
      </c>
      <c r="AH18" s="147">
        <v>21811.426739579711</v>
      </c>
      <c r="AI18" s="147" t="s">
        <v>430</v>
      </c>
      <c r="AJ18" s="147" t="s">
        <v>430</v>
      </c>
      <c r="AK18" s="147" t="s">
        <v>428</v>
      </c>
      <c r="AL18" s="45" t="s">
        <v>49</v>
      </c>
    </row>
    <row r="19" spans="1:38" s="2" customFormat="1" ht="26.25" customHeight="1" thickBot="1" x14ac:dyDescent="0.3">
      <c r="A19" s="65" t="s">
        <v>53</v>
      </c>
      <c r="B19" s="65" t="s">
        <v>62</v>
      </c>
      <c r="C19" s="66" t="s">
        <v>63</v>
      </c>
      <c r="D19" s="67"/>
      <c r="E19" s="138">
        <v>0.44915884672886652</v>
      </c>
      <c r="F19" s="138">
        <v>0.13780805456100295</v>
      </c>
      <c r="G19" s="138">
        <v>4.009402756179712E-2</v>
      </c>
      <c r="H19" s="138">
        <v>9.0034801336467436E-6</v>
      </c>
      <c r="I19" s="138">
        <v>8.5867509314162763E-3</v>
      </c>
      <c r="J19" s="138">
        <v>9.5186129964589562E-3</v>
      </c>
      <c r="K19" s="138">
        <v>1.0662357334888831E-2</v>
      </c>
      <c r="L19" s="138">
        <v>1.8465473337981415E-3</v>
      </c>
      <c r="M19" s="138">
        <v>0.18017825633537032</v>
      </c>
      <c r="N19" s="138">
        <v>3.1764709507605278E-3</v>
      </c>
      <c r="O19" s="138">
        <v>1.5733214811376018E-4</v>
      </c>
      <c r="P19" s="138">
        <v>3.1623355614006292E-3</v>
      </c>
      <c r="Q19" s="138">
        <v>7.6476786656363017E-4</v>
      </c>
      <c r="R19" s="138">
        <v>2.5761026297535755E-3</v>
      </c>
      <c r="S19" s="138">
        <v>1.3696045085561804E-3</v>
      </c>
      <c r="T19" s="138">
        <v>4.7376972078605979E-2</v>
      </c>
      <c r="U19" s="138">
        <v>3.5919207005829661E-4</v>
      </c>
      <c r="V19" s="138">
        <v>9.5411932315418359E-3</v>
      </c>
      <c r="W19" s="138">
        <v>2.5461894211839683E-4</v>
      </c>
      <c r="X19" s="138">
        <v>3.4555427858925283E-4</v>
      </c>
      <c r="Y19" s="138">
        <v>2.7280600941256808E-3</v>
      </c>
      <c r="Z19" s="138">
        <v>3.0918014400091052E-4</v>
      </c>
      <c r="AA19" s="138">
        <v>2.7280600941256806E-4</v>
      </c>
      <c r="AB19" s="138">
        <v>3.6556005261284123E-3</v>
      </c>
      <c r="AC19" s="138" t="s">
        <v>430</v>
      </c>
      <c r="AD19" s="138" t="s">
        <v>430</v>
      </c>
      <c r="AE19" s="55"/>
      <c r="AF19" s="147">
        <v>373.03057925777301</v>
      </c>
      <c r="AG19" s="147" t="s">
        <v>430</v>
      </c>
      <c r="AH19" s="147">
        <v>5623.5565196915122</v>
      </c>
      <c r="AI19" s="147">
        <v>7.5029001113722877</v>
      </c>
      <c r="AJ19" s="147" t="s">
        <v>430</v>
      </c>
      <c r="AK19" s="147" t="s">
        <v>428</v>
      </c>
      <c r="AL19" s="45" t="s">
        <v>49</v>
      </c>
    </row>
    <row r="20" spans="1:38" s="2" customFormat="1" ht="26.25" customHeight="1" thickBot="1" x14ac:dyDescent="0.3">
      <c r="A20" s="65" t="s">
        <v>53</v>
      </c>
      <c r="B20" s="65" t="s">
        <v>64</v>
      </c>
      <c r="C20" s="66" t="s">
        <v>65</v>
      </c>
      <c r="D20" s="67"/>
      <c r="E20" s="138">
        <v>2.0941798408841875E-2</v>
      </c>
      <c r="F20" s="138">
        <v>5.8831578470724746E-3</v>
      </c>
      <c r="G20" s="138">
        <v>7.8989224702625486E-4</v>
      </c>
      <c r="H20" s="138" t="s">
        <v>444</v>
      </c>
      <c r="I20" s="138">
        <v>6.7924169830941444E-4</v>
      </c>
      <c r="J20" s="138">
        <v>8.2766375830941425E-4</v>
      </c>
      <c r="K20" s="138">
        <v>1.0057702303094143E-3</v>
      </c>
      <c r="L20" s="138">
        <v>2.8186192289237667E-4</v>
      </c>
      <c r="M20" s="138">
        <v>8.2309894402218167E-3</v>
      </c>
      <c r="N20" s="138">
        <v>4.7762230726077377E-4</v>
      </c>
      <c r="O20" s="138">
        <v>9.1239184849724003E-6</v>
      </c>
      <c r="P20" s="138">
        <v>1.3412537218344072E-4</v>
      </c>
      <c r="Q20" s="138">
        <v>5.3972732552489024E-5</v>
      </c>
      <c r="R20" s="138">
        <v>3.831179552718236E-4</v>
      </c>
      <c r="S20" s="138">
        <v>2.1435926273436474E-4</v>
      </c>
      <c r="T20" s="138">
        <v>7.7211046016718238E-3</v>
      </c>
      <c r="U20" s="138">
        <v>1.7055667120443633E-5</v>
      </c>
      <c r="V20" s="138">
        <v>4.1478003603316984E-4</v>
      </c>
      <c r="W20" s="138">
        <v>4.1558176799999998E-5</v>
      </c>
      <c r="X20" s="138">
        <v>5.64003828E-5</v>
      </c>
      <c r="Y20" s="138">
        <v>4.4526618000000003E-4</v>
      </c>
      <c r="Z20" s="138">
        <v>5.0463500400000002E-5</v>
      </c>
      <c r="AA20" s="138">
        <v>4.4526618000000004E-5</v>
      </c>
      <c r="AB20" s="138">
        <v>5.9665668120000015E-4</v>
      </c>
      <c r="AC20" s="138" t="s">
        <v>430</v>
      </c>
      <c r="AD20" s="138" t="s">
        <v>430</v>
      </c>
      <c r="AE20" s="55"/>
      <c r="AF20" s="147">
        <v>47.260815415164956</v>
      </c>
      <c r="AG20" s="147" t="s">
        <v>430</v>
      </c>
      <c r="AH20" s="147">
        <v>225.30680210972525</v>
      </c>
      <c r="AI20" s="147" t="s">
        <v>430</v>
      </c>
      <c r="AJ20" s="147" t="s">
        <v>430</v>
      </c>
      <c r="AK20" s="147" t="s">
        <v>428</v>
      </c>
      <c r="AL20" s="45" t="s">
        <v>49</v>
      </c>
    </row>
    <row r="21" spans="1:38" s="2" customFormat="1" ht="26.25" customHeight="1" thickBot="1" x14ac:dyDescent="0.3">
      <c r="A21" s="65" t="s">
        <v>53</v>
      </c>
      <c r="B21" s="65" t="s">
        <v>66</v>
      </c>
      <c r="C21" s="66" t="s">
        <v>67</v>
      </c>
      <c r="D21" s="67"/>
      <c r="E21" s="138">
        <v>1.4498504743804601</v>
      </c>
      <c r="F21" s="138">
        <v>0.50064669014643914</v>
      </c>
      <c r="G21" s="138">
        <v>0.33703130098016731</v>
      </c>
      <c r="H21" s="138">
        <v>3.6030723395755947E-4</v>
      </c>
      <c r="I21" s="138">
        <v>7.9889993202395287E-2</v>
      </c>
      <c r="J21" s="138">
        <v>8.8277792700434385E-2</v>
      </c>
      <c r="K21" s="138">
        <v>9.9364022594294374E-2</v>
      </c>
      <c r="L21" s="138">
        <v>2.6384163247634915E-2</v>
      </c>
      <c r="M21" s="138">
        <v>0.72983691552595931</v>
      </c>
      <c r="N21" s="138">
        <v>3.2254611286420057E-2</v>
      </c>
      <c r="O21" s="138">
        <v>4.3680300890513021E-3</v>
      </c>
      <c r="P21" s="138">
        <v>9.6057858375275806E-3</v>
      </c>
      <c r="Q21" s="138">
        <v>3.2744367490089507E-3</v>
      </c>
      <c r="R21" s="138">
        <v>2.6296286705235334E-2</v>
      </c>
      <c r="S21" s="138">
        <v>1.2627580932062956E-2</v>
      </c>
      <c r="T21" s="138">
        <v>0.39014974317687612</v>
      </c>
      <c r="U21" s="138">
        <v>1.2974580985938007E-3</v>
      </c>
      <c r="V21" s="138">
        <v>0.17826620404291513</v>
      </c>
      <c r="W21" s="138">
        <v>3.6572346555276136E-2</v>
      </c>
      <c r="X21" s="138">
        <v>6.2926697129547203E-3</v>
      </c>
      <c r="Y21" s="138">
        <v>2.7977250680970844E-2</v>
      </c>
      <c r="Z21" s="138">
        <v>4.2693895684491386E-3</v>
      </c>
      <c r="AA21" s="138">
        <v>2.763249090337489E-3</v>
      </c>
      <c r="AB21" s="138">
        <v>4.1302559052712198E-2</v>
      </c>
      <c r="AC21" s="138">
        <v>1.7237988879797743E-3</v>
      </c>
      <c r="AD21" s="138">
        <v>2.0685586655757287E-5</v>
      </c>
      <c r="AE21" s="55"/>
      <c r="AF21" s="147">
        <v>3414.0271753368374</v>
      </c>
      <c r="AG21" s="147" t="s">
        <v>430</v>
      </c>
      <c r="AH21" s="147">
        <v>15283.197317325195</v>
      </c>
      <c r="AI21" s="147">
        <v>300.25602829796628</v>
      </c>
      <c r="AJ21" s="147" t="s">
        <v>430</v>
      </c>
      <c r="AK21" s="147" t="s">
        <v>428</v>
      </c>
      <c r="AL21" s="45" t="s">
        <v>49</v>
      </c>
    </row>
    <row r="22" spans="1:38" s="2" customFormat="1" ht="26.25" customHeight="1" thickBot="1" x14ac:dyDescent="0.3">
      <c r="A22" s="65" t="s">
        <v>53</v>
      </c>
      <c r="B22" s="69" t="s">
        <v>68</v>
      </c>
      <c r="C22" s="66" t="s">
        <v>69</v>
      </c>
      <c r="D22" s="67"/>
      <c r="E22" s="138">
        <v>4.0117566662969759</v>
      </c>
      <c r="F22" s="138">
        <v>1.0542186283942574</v>
      </c>
      <c r="G22" s="138">
        <v>0.90505263059099439</v>
      </c>
      <c r="H22" s="138">
        <v>2.8028604912992451E-3</v>
      </c>
      <c r="I22" s="138">
        <v>0.7561250545493412</v>
      </c>
      <c r="J22" s="138">
        <v>0.82255422786601362</v>
      </c>
      <c r="K22" s="138">
        <v>0.8989419932501278</v>
      </c>
      <c r="L22" s="138">
        <v>0.17258142169140933</v>
      </c>
      <c r="M22" s="138">
        <v>4.3852010567324884</v>
      </c>
      <c r="N22" s="138">
        <v>0.1117745164009204</v>
      </c>
      <c r="O22" s="138">
        <v>6.9526443711849031E-3</v>
      </c>
      <c r="P22" s="138">
        <v>6.4353377979971302E-2</v>
      </c>
      <c r="Q22" s="138">
        <v>9.8422372768915786E-2</v>
      </c>
      <c r="R22" s="138">
        <v>0.17559052922190604</v>
      </c>
      <c r="S22" s="138">
        <v>0.25184986611009674</v>
      </c>
      <c r="T22" s="138">
        <v>0.6542555675604993</v>
      </c>
      <c r="U22" s="138">
        <v>9.1547980092399658E-2</v>
      </c>
      <c r="V22" s="138">
        <v>1.6145302434600555</v>
      </c>
      <c r="W22" s="138">
        <v>0.123501485946059</v>
      </c>
      <c r="X22" s="138">
        <v>2.2186710918878326E-2</v>
      </c>
      <c r="Y22" s="138">
        <v>5.226205478637147E-2</v>
      </c>
      <c r="Z22" s="138">
        <v>1.3004776034420077E-2</v>
      </c>
      <c r="AA22" s="138">
        <v>1.0405250916847502E-2</v>
      </c>
      <c r="AB22" s="138">
        <v>9.7858792656517382E-2</v>
      </c>
      <c r="AC22" s="138">
        <v>1.6719624044703976E-2</v>
      </c>
      <c r="AD22" s="138">
        <v>0.43782825484321103</v>
      </c>
      <c r="AE22" s="55"/>
      <c r="AF22" s="147">
        <v>6692.5056818367329</v>
      </c>
      <c r="AG22" s="147">
        <v>2965.4422775193798</v>
      </c>
      <c r="AH22" s="147">
        <v>928.28299040998854</v>
      </c>
      <c r="AI22" s="147">
        <v>78.426303696086876</v>
      </c>
      <c r="AJ22" s="147">
        <v>2444.1395051784798</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0.20655087701494951</v>
      </c>
      <c r="X23" s="138">
        <v>2.5763330982279571E-2</v>
      </c>
      <c r="Y23" s="138">
        <v>7.593416459334279E-2</v>
      </c>
      <c r="Z23" s="138">
        <v>1.5058473707383231E-2</v>
      </c>
      <c r="AA23" s="138">
        <v>7.3909289576563168E-3</v>
      </c>
      <c r="AB23" s="138">
        <v>0.1241468982406619</v>
      </c>
      <c r="AC23" s="138">
        <v>1.0124375083898088E-2</v>
      </c>
      <c r="AD23" s="138">
        <v>1.408380556528276E-4</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1.0791142844508481</v>
      </c>
      <c r="F24" s="138">
        <v>0.77940311304306076</v>
      </c>
      <c r="G24" s="138">
        <v>0.23452275675812029</v>
      </c>
      <c r="H24" s="138">
        <v>0.10468492457783131</v>
      </c>
      <c r="I24" s="138">
        <v>0.43734940542879763</v>
      </c>
      <c r="J24" s="138">
        <v>0.46069973591781427</v>
      </c>
      <c r="K24" s="138">
        <v>0.49781562809266222</v>
      </c>
      <c r="L24" s="138">
        <v>0.12168052097611862</v>
      </c>
      <c r="M24" s="138">
        <v>2.2377542240258559</v>
      </c>
      <c r="N24" s="138">
        <v>0.17578125907058362</v>
      </c>
      <c r="O24" s="138">
        <v>6.3125851803509617E-2</v>
      </c>
      <c r="P24" s="138">
        <v>5.5486177751487391E-3</v>
      </c>
      <c r="Q24" s="138">
        <v>4.2894164451325817E-3</v>
      </c>
      <c r="R24" s="138">
        <v>0.14734898500482402</v>
      </c>
      <c r="S24" s="138">
        <v>4.9640919784825821E-2</v>
      </c>
      <c r="T24" s="138">
        <v>0.7642659337881399</v>
      </c>
      <c r="U24" s="138">
        <v>2.9612715900404311E-3</v>
      </c>
      <c r="V24" s="138">
        <v>2.4784278910156829</v>
      </c>
      <c r="W24" s="138" t="s">
        <v>429</v>
      </c>
      <c r="X24" s="138" t="s">
        <v>429</v>
      </c>
      <c r="Y24" s="138" t="s">
        <v>429</v>
      </c>
      <c r="Z24" s="138" t="s">
        <v>429</v>
      </c>
      <c r="AA24" s="138" t="s">
        <v>429</v>
      </c>
      <c r="AB24" s="138" t="s">
        <v>429</v>
      </c>
      <c r="AC24" s="138" t="s">
        <v>428</v>
      </c>
      <c r="AD24" s="138" t="s">
        <v>428</v>
      </c>
      <c r="AE24" s="55"/>
      <c r="AF24" s="147">
        <v>3740.1768711558939</v>
      </c>
      <c r="AG24" s="147" t="s">
        <v>430</v>
      </c>
      <c r="AH24" s="147">
        <v>3934.0901922964449</v>
      </c>
      <c r="AI24" s="147">
        <v>4788.525680501125</v>
      </c>
      <c r="AJ24" s="147" t="s">
        <v>430</v>
      </c>
      <c r="AK24" s="147" t="s">
        <v>428</v>
      </c>
      <c r="AL24" s="45" t="s">
        <v>49</v>
      </c>
    </row>
    <row r="25" spans="1:38" s="2" customFormat="1" ht="26.25" customHeight="1" thickBot="1" x14ac:dyDescent="0.3">
      <c r="A25" s="65" t="s">
        <v>73</v>
      </c>
      <c r="B25" s="69" t="s">
        <v>74</v>
      </c>
      <c r="C25" s="71" t="s">
        <v>75</v>
      </c>
      <c r="D25" s="67"/>
      <c r="E25" s="138">
        <v>1.3359207308319998</v>
      </c>
      <c r="F25" s="138">
        <v>0.116285920685</v>
      </c>
      <c r="G25" s="138">
        <v>8.2611119016000004E-2</v>
      </c>
      <c r="H25" s="138" t="s">
        <v>444</v>
      </c>
      <c r="I25" s="138">
        <v>9.7642507739999981E-3</v>
      </c>
      <c r="J25" s="138">
        <v>9.7642507739999981E-3</v>
      </c>
      <c r="K25" s="138">
        <v>9.7642507739999981E-3</v>
      </c>
      <c r="L25" s="138">
        <v>4.6868403715199991E-3</v>
      </c>
      <c r="M25" s="138">
        <v>1.026931756125</v>
      </c>
      <c r="N25" s="138">
        <v>3.4696327069258455E-4</v>
      </c>
      <c r="O25" s="138">
        <v>2.602224530194384E-5</v>
      </c>
      <c r="P25" s="138">
        <v>5.2044490603887674E-4</v>
      </c>
      <c r="Q25" s="138">
        <v>1.3011122650971919E-4</v>
      </c>
      <c r="R25" s="138">
        <v>8.6740817673146146E-4</v>
      </c>
      <c r="S25" s="138">
        <v>9.5414899440460753E-4</v>
      </c>
      <c r="T25" s="138">
        <v>3.4696327069258458E-5</v>
      </c>
      <c r="U25" s="138">
        <v>4.7707449720230376E-4</v>
      </c>
      <c r="V25" s="138">
        <v>0.12577418562606191</v>
      </c>
      <c r="W25" s="138" t="s">
        <v>444</v>
      </c>
      <c r="X25" s="138" t="s">
        <v>444</v>
      </c>
      <c r="Y25" s="138" t="s">
        <v>444</v>
      </c>
      <c r="Z25" s="138" t="s">
        <v>444</v>
      </c>
      <c r="AA25" s="138" t="s">
        <v>444</v>
      </c>
      <c r="AB25" s="138" t="s">
        <v>444</v>
      </c>
      <c r="AC25" s="138" t="s">
        <v>428</v>
      </c>
      <c r="AD25" s="138" t="s">
        <v>428</v>
      </c>
      <c r="AE25" s="55"/>
      <c r="AF25" s="147">
        <v>4337.0408836573069</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3.357981016900001E-2</v>
      </c>
      <c r="F26" s="138">
        <v>2.5707073837500003E-3</v>
      </c>
      <c r="G26" s="138">
        <v>2.0220192290000003E-3</v>
      </c>
      <c r="H26" s="138" t="s">
        <v>444</v>
      </c>
      <c r="I26" s="138">
        <v>1.9483948300000003E-4</v>
      </c>
      <c r="J26" s="138">
        <v>1.9483948300000003E-4</v>
      </c>
      <c r="K26" s="138">
        <v>1.9483948300000003E-4</v>
      </c>
      <c r="L26" s="138">
        <v>9.3522951840000011E-5</v>
      </c>
      <c r="M26" s="138">
        <v>2.2163971411999998E-2</v>
      </c>
      <c r="N26" s="138">
        <v>0.44411143256010727</v>
      </c>
      <c r="O26" s="138">
        <v>1.834586335638301E-6</v>
      </c>
      <c r="P26" s="138">
        <v>1.7958097083136387E-5</v>
      </c>
      <c r="Q26" s="138">
        <v>3.3673020485618748E-6</v>
      </c>
      <c r="R26" s="138">
        <v>2.5022309953375464E-5</v>
      </c>
      <c r="S26" s="138">
        <v>2.6070140948713011E-5</v>
      </c>
      <c r="T26" s="138">
        <v>2.2266583240609447E-6</v>
      </c>
      <c r="U26" s="138">
        <v>1.1808107511393542E-5</v>
      </c>
      <c r="V26" s="138">
        <v>3.1012393876838863E-3</v>
      </c>
      <c r="W26" s="138" t="s">
        <v>444</v>
      </c>
      <c r="X26" s="138" t="s">
        <v>444</v>
      </c>
      <c r="Y26" s="138" t="s">
        <v>444</v>
      </c>
      <c r="Z26" s="138" t="s">
        <v>444</v>
      </c>
      <c r="AA26" s="138" t="s">
        <v>444</v>
      </c>
      <c r="AB26" s="138" t="s">
        <v>444</v>
      </c>
      <c r="AC26" s="138" t="s">
        <v>428</v>
      </c>
      <c r="AD26" s="138" t="s">
        <v>428</v>
      </c>
      <c r="AE26" s="55"/>
      <c r="AF26" s="147">
        <v>106.25821643354398</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8.8790227554667265</v>
      </c>
      <c r="F27" s="138">
        <v>1.9869608082227002</v>
      </c>
      <c r="G27" s="138">
        <v>1.9200050519081288E-2</v>
      </c>
      <c r="H27" s="138">
        <v>0.40946549407718402</v>
      </c>
      <c r="I27" s="138">
        <v>9.4860422174678161E-2</v>
      </c>
      <c r="J27" s="138">
        <v>9.486042217467805E-2</v>
      </c>
      <c r="K27" s="138">
        <v>9.4860422174677828E-2</v>
      </c>
      <c r="L27" s="138">
        <v>7.2976582763545128E-2</v>
      </c>
      <c r="M27" s="138">
        <v>13.733147907442838</v>
      </c>
      <c r="N27" s="138">
        <v>1.9371812578545804E-3</v>
      </c>
      <c r="O27" s="138">
        <v>1.9278964840246241E-4</v>
      </c>
      <c r="P27" s="138">
        <v>1.193679937797839E-2</v>
      </c>
      <c r="Q27" s="138">
        <v>3.1758806998346363E-4</v>
      </c>
      <c r="R27" s="138">
        <v>1.3940670398873919E-2</v>
      </c>
      <c r="S27" s="138">
        <v>9.5356254095533589E-3</v>
      </c>
      <c r="T27" s="138">
        <v>1.7910269959317635E-3</v>
      </c>
      <c r="U27" s="138">
        <v>2.4959684316200282E-4</v>
      </c>
      <c r="V27" s="138">
        <v>4.2887694964516707E-2</v>
      </c>
      <c r="W27" s="138">
        <v>0.24862629999999999</v>
      </c>
      <c r="X27" s="138">
        <v>3.6243553605400006E-2</v>
      </c>
      <c r="Y27" s="138">
        <v>4.2459210094200006E-2</v>
      </c>
      <c r="Z27" s="138">
        <v>3.09469365171E-2</v>
      </c>
      <c r="AA27" s="138">
        <v>3.8022615709299996E-2</v>
      </c>
      <c r="AB27" s="138">
        <v>0.147672315926</v>
      </c>
      <c r="AC27" s="138">
        <v>2.4862609999999998E-4</v>
      </c>
      <c r="AD27" s="138">
        <v>4.9765599999999997E-5</v>
      </c>
      <c r="AE27" s="55"/>
      <c r="AF27" s="147">
        <v>78695.08873309636</v>
      </c>
      <c r="AG27" s="147" t="s">
        <v>428</v>
      </c>
      <c r="AH27" s="147" t="s">
        <v>430</v>
      </c>
      <c r="AI27" s="147">
        <v>3958.5673634035934</v>
      </c>
      <c r="AJ27" s="147" t="s">
        <v>430</v>
      </c>
      <c r="AK27" s="147" t="s">
        <v>428</v>
      </c>
      <c r="AL27" s="45" t="s">
        <v>49</v>
      </c>
    </row>
    <row r="28" spans="1:38" s="2" customFormat="1" ht="26.25" customHeight="1" thickBot="1" x14ac:dyDescent="0.3">
      <c r="A28" s="65" t="s">
        <v>78</v>
      </c>
      <c r="B28" s="65" t="s">
        <v>81</v>
      </c>
      <c r="C28" s="66" t="s">
        <v>82</v>
      </c>
      <c r="D28" s="67"/>
      <c r="E28" s="138">
        <v>8.4982127598364769</v>
      </c>
      <c r="F28" s="138">
        <v>0.11827370156680624</v>
      </c>
      <c r="G28" s="138">
        <v>1.0217612858420537E-2</v>
      </c>
      <c r="H28" s="138">
        <v>5.9229219665138756E-2</v>
      </c>
      <c r="I28" s="138">
        <v>9.806408088132107E-2</v>
      </c>
      <c r="J28" s="138">
        <v>9.8064080881321014E-2</v>
      </c>
      <c r="K28" s="138">
        <v>9.8064080881321125E-2</v>
      </c>
      <c r="L28" s="138">
        <v>8.242497807604203E-2</v>
      </c>
      <c r="M28" s="138">
        <v>0.71976982952100255</v>
      </c>
      <c r="N28" s="138">
        <v>3.7669299504381788E-4</v>
      </c>
      <c r="O28" s="138">
        <v>4.0647772879159685E-5</v>
      </c>
      <c r="P28" s="138">
        <v>4.2938688707869366E-3</v>
      </c>
      <c r="Q28" s="138">
        <v>8.1177185323087455E-5</v>
      </c>
      <c r="R28" s="138">
        <v>6.8773355488979029E-3</v>
      </c>
      <c r="S28" s="138">
        <v>4.6121861485767628E-3</v>
      </c>
      <c r="T28" s="138">
        <v>1.6436649804511764E-4</v>
      </c>
      <c r="U28" s="138">
        <v>8.105882488785554E-5</v>
      </c>
      <c r="V28" s="138">
        <v>1.4587037666757039E-2</v>
      </c>
      <c r="W28" s="138">
        <v>0.1326591</v>
      </c>
      <c r="X28" s="138">
        <v>1.9568809859000003E-2</v>
      </c>
      <c r="Y28" s="138">
        <v>2.1984655576899999E-2</v>
      </c>
      <c r="Z28" s="138">
        <v>1.7187519690499999E-2</v>
      </c>
      <c r="AA28" s="138">
        <v>1.83124503752E-2</v>
      </c>
      <c r="AB28" s="138">
        <v>7.7053435501600001E-2</v>
      </c>
      <c r="AC28" s="138">
        <v>1.3265919999999999E-4</v>
      </c>
      <c r="AD28" s="138">
        <v>2.6551799999999999E-5</v>
      </c>
      <c r="AE28" s="55"/>
      <c r="AF28" s="147">
        <v>34694.828109924827</v>
      </c>
      <c r="AG28" s="147" t="s">
        <v>428</v>
      </c>
      <c r="AH28" s="147" t="s">
        <v>430</v>
      </c>
      <c r="AI28" s="147">
        <v>2128.9201179950692</v>
      </c>
      <c r="AJ28" s="147" t="s">
        <v>430</v>
      </c>
      <c r="AK28" s="147" t="s">
        <v>428</v>
      </c>
      <c r="AL28" s="45" t="s">
        <v>49</v>
      </c>
    </row>
    <row r="29" spans="1:38" s="2" customFormat="1" ht="26.25" customHeight="1" thickBot="1" x14ac:dyDescent="0.3">
      <c r="A29" s="65" t="s">
        <v>78</v>
      </c>
      <c r="B29" s="65" t="s">
        <v>83</v>
      </c>
      <c r="C29" s="66" t="s">
        <v>84</v>
      </c>
      <c r="D29" s="67"/>
      <c r="E29" s="138">
        <v>7.8049215089997013</v>
      </c>
      <c r="F29" s="138">
        <v>0.22522663791231418</v>
      </c>
      <c r="G29" s="138">
        <v>1.3886594225917459E-2</v>
      </c>
      <c r="H29" s="138">
        <v>3.9963128930020117E-2</v>
      </c>
      <c r="I29" s="138">
        <v>9.7957346747247542E-2</v>
      </c>
      <c r="J29" s="138">
        <v>9.7957346747247542E-2</v>
      </c>
      <c r="K29" s="138">
        <v>9.7957346747247542E-2</v>
      </c>
      <c r="L29" s="138">
        <v>6.3919847663641477E-2</v>
      </c>
      <c r="M29" s="138">
        <v>2.353714625398835</v>
      </c>
      <c r="N29" s="138">
        <v>5.0963797894672746E-4</v>
      </c>
      <c r="O29" s="138">
        <v>5.5024105173997983E-5</v>
      </c>
      <c r="P29" s="138">
        <v>5.8284302990923922E-3</v>
      </c>
      <c r="Q29" s="138">
        <v>1.1001521155318485E-4</v>
      </c>
      <c r="R29" s="138">
        <v>9.3449572134169726E-3</v>
      </c>
      <c r="S29" s="138">
        <v>6.2667092103853312E-3</v>
      </c>
      <c r="T29" s="138">
        <v>2.2059140261815893E-4</v>
      </c>
      <c r="U29" s="138">
        <v>1.0998221275837371E-4</v>
      </c>
      <c r="V29" s="138">
        <v>1.9795808332662927E-2</v>
      </c>
      <c r="W29" s="138">
        <v>7.6913399999999993E-2</v>
      </c>
      <c r="X29" s="138">
        <v>4.4128064825E-3</v>
      </c>
      <c r="Y29" s="138">
        <v>2.67219948125E-2</v>
      </c>
      <c r="Z29" s="138">
        <v>2.9859990533500001E-2</v>
      </c>
      <c r="AA29" s="138">
        <v>6.8643656398000002E-3</v>
      </c>
      <c r="AB29" s="138">
        <v>6.7859157468299999E-2</v>
      </c>
      <c r="AC29" s="138">
        <v>5.7981600000000001E-5</v>
      </c>
      <c r="AD29" s="138">
        <v>1.1616900000000001E-5</v>
      </c>
      <c r="AE29" s="55"/>
      <c r="AF29" s="147">
        <v>47210.215156615537</v>
      </c>
      <c r="AG29" s="147" t="s">
        <v>428</v>
      </c>
      <c r="AH29" s="147" t="s">
        <v>430</v>
      </c>
      <c r="AI29" s="147">
        <v>2898.517822244366</v>
      </c>
      <c r="AJ29" s="147" t="s">
        <v>430</v>
      </c>
      <c r="AK29" s="147" t="s">
        <v>428</v>
      </c>
      <c r="AL29" s="45" t="s">
        <v>49</v>
      </c>
    </row>
    <row r="30" spans="1:38" s="2" customFormat="1" ht="26.25" customHeight="1" thickBot="1" x14ac:dyDescent="0.3">
      <c r="A30" s="65" t="s">
        <v>78</v>
      </c>
      <c r="B30" s="65" t="s">
        <v>85</v>
      </c>
      <c r="C30" s="66" t="s">
        <v>86</v>
      </c>
      <c r="D30" s="67"/>
      <c r="E30" s="138">
        <v>1.3115793475032101E-2</v>
      </c>
      <c r="F30" s="138">
        <v>0.13762052786981196</v>
      </c>
      <c r="G30" s="138">
        <v>3.3892613488231712E-5</v>
      </c>
      <c r="H30" s="138">
        <v>2.6569025542453321E-4</v>
      </c>
      <c r="I30" s="138">
        <v>2.5696057465273161E-3</v>
      </c>
      <c r="J30" s="138">
        <v>2.5696057465273169E-3</v>
      </c>
      <c r="K30" s="138">
        <v>2.5696057465273165E-3</v>
      </c>
      <c r="L30" s="138">
        <v>3.5084798536382119E-4</v>
      </c>
      <c r="M30" s="138">
        <v>0.481428729710418</v>
      </c>
      <c r="N30" s="138">
        <v>1.0243940355029506E-5</v>
      </c>
      <c r="O30" s="138">
        <v>5.3170776295010737E-5</v>
      </c>
      <c r="P30" s="138">
        <v>4.1348015544026411E-5</v>
      </c>
      <c r="Q30" s="138">
        <v>1.4257936394491861E-6</v>
      </c>
      <c r="R30" s="138">
        <v>2.4981639148967334E-4</v>
      </c>
      <c r="S30" s="138">
        <v>8.9308939930107523E-3</v>
      </c>
      <c r="T30" s="138">
        <v>3.7612926072551453E-4</v>
      </c>
      <c r="U30" s="138">
        <v>5.2941740123071927E-5</v>
      </c>
      <c r="V30" s="138">
        <v>5.3124415306816221E-3</v>
      </c>
      <c r="W30" s="138">
        <v>1.7731000000000001E-3</v>
      </c>
      <c r="X30" s="138">
        <v>4.2320700400000003E-5</v>
      </c>
      <c r="Y30" s="138">
        <v>5.1168290200000005E-5</v>
      </c>
      <c r="Z30" s="138">
        <v>3.3443877100000002E-5</v>
      </c>
      <c r="AA30" s="138">
        <v>5.6234496699999995E-5</v>
      </c>
      <c r="AB30" s="138">
        <v>1.8316736440000001E-4</v>
      </c>
      <c r="AC30" s="138">
        <v>1.7731E-6</v>
      </c>
      <c r="AD30" s="138">
        <v>6.1829999999999997E-7</v>
      </c>
      <c r="AE30" s="55"/>
      <c r="AF30" s="147">
        <v>209.20513255193049</v>
      </c>
      <c r="AG30" s="147" t="s">
        <v>428</v>
      </c>
      <c r="AH30" s="147" t="s">
        <v>430</v>
      </c>
      <c r="AI30" s="147">
        <v>6.7601015291241513</v>
      </c>
      <c r="AJ30" s="147" t="s">
        <v>430</v>
      </c>
      <c r="AK30" s="147" t="s">
        <v>428</v>
      </c>
      <c r="AL30" s="45" t="s">
        <v>49</v>
      </c>
    </row>
    <row r="31" spans="1:38" s="2" customFormat="1" ht="26.25" customHeight="1" thickBot="1" x14ac:dyDescent="0.3">
      <c r="A31" s="65" t="s">
        <v>78</v>
      </c>
      <c r="B31" s="65" t="s">
        <v>87</v>
      </c>
      <c r="C31" s="66" t="s">
        <v>88</v>
      </c>
      <c r="D31" s="67"/>
      <c r="E31" s="138" t="s">
        <v>428</v>
      </c>
      <c r="F31" s="138">
        <v>1.359079170004851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0.66392992897440695</v>
      </c>
      <c r="J32" s="138">
        <v>1.2714859021343359</v>
      </c>
      <c r="K32" s="138">
        <v>1.6353488179859497</v>
      </c>
      <c r="L32" s="138">
        <v>0.153271258679753</v>
      </c>
      <c r="M32" s="138" t="s">
        <v>428</v>
      </c>
      <c r="N32" s="138">
        <v>4.7916921826943382</v>
      </c>
      <c r="O32" s="138">
        <v>2.1206918446552269E-2</v>
      </c>
      <c r="P32" s="138">
        <v>0</v>
      </c>
      <c r="Q32" s="138">
        <v>5.4873852199226046E-2</v>
      </c>
      <c r="R32" s="138">
        <v>1.7860809478237858</v>
      </c>
      <c r="S32" s="138">
        <v>39.195366559007986</v>
      </c>
      <c r="T32" s="138">
        <v>0.27584740657866358</v>
      </c>
      <c r="U32" s="138">
        <v>3.270697635971901E-2</v>
      </c>
      <c r="V32" s="138">
        <v>13.105929300506803</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52266.209775898969</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0.30623703985027251</v>
      </c>
      <c r="J33" s="138">
        <v>0.56710562935235653</v>
      </c>
      <c r="K33" s="138">
        <v>1.1342112587047131</v>
      </c>
      <c r="L33" s="138">
        <v>1.2022639342269957E-2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52266.209775898969</v>
      </c>
      <c r="AL33" s="45" t="s">
        <v>413</v>
      </c>
    </row>
    <row r="34" spans="1:38" s="2" customFormat="1" ht="26.25" customHeight="1" thickBot="1" x14ac:dyDescent="0.3">
      <c r="A34" s="65" t="s">
        <v>70</v>
      </c>
      <c r="B34" s="65" t="s">
        <v>93</v>
      </c>
      <c r="C34" s="66" t="s">
        <v>94</v>
      </c>
      <c r="D34" s="67"/>
      <c r="E34" s="138">
        <v>1.942709757565511</v>
      </c>
      <c r="F34" s="138">
        <v>0.17239695367709212</v>
      </c>
      <c r="G34" s="138">
        <v>4.3004823281816577E-4</v>
      </c>
      <c r="H34" s="138">
        <v>2.5952229585798816E-4</v>
      </c>
      <c r="I34" s="138">
        <v>5.0792220760777683E-2</v>
      </c>
      <c r="J34" s="138">
        <v>5.3387443719357566E-2</v>
      </c>
      <c r="K34" s="138">
        <v>5.6353412814877414E-2</v>
      </c>
      <c r="L34" s="138">
        <v>3.6629718329670317E-2</v>
      </c>
      <c r="M34" s="138">
        <v>0.39669836652578183</v>
      </c>
      <c r="N34" s="138" t="s">
        <v>444</v>
      </c>
      <c r="O34" s="138">
        <v>3.7074613693998309E-4</v>
      </c>
      <c r="P34" s="138" t="s">
        <v>444</v>
      </c>
      <c r="Q34" s="138" t="s">
        <v>444</v>
      </c>
      <c r="R34" s="138">
        <v>1.8537306846999155E-3</v>
      </c>
      <c r="S34" s="138">
        <v>6.3026843279797115E-2</v>
      </c>
      <c r="T34" s="138">
        <v>2.595222958579882E-3</v>
      </c>
      <c r="U34" s="138">
        <v>3.7074613693998309E-4</v>
      </c>
      <c r="V34" s="138">
        <v>3.707461369399831E-2</v>
      </c>
      <c r="W34" s="138">
        <v>9.6763349864749555E-3</v>
      </c>
      <c r="X34" s="138">
        <v>1.1122384108199492E-3</v>
      </c>
      <c r="Y34" s="138">
        <v>1.8537306846999155E-3</v>
      </c>
      <c r="Z34" s="138">
        <v>1.6397351010807141E-3</v>
      </c>
      <c r="AA34" s="138">
        <v>3.7695059794958907E-4</v>
      </c>
      <c r="AB34" s="138">
        <v>4.9826547945501683E-3</v>
      </c>
      <c r="AC34" s="138" t="s">
        <v>428</v>
      </c>
      <c r="AD34" s="138" t="s">
        <v>428</v>
      </c>
      <c r="AE34" s="55"/>
      <c r="AF34" s="147">
        <v>1605.6369795995481</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5.2763400266381995</v>
      </c>
      <c r="F36" s="138">
        <v>0.16681105029585799</v>
      </c>
      <c r="G36" s="138">
        <v>0.11895532753424538</v>
      </c>
      <c r="H36" s="138" t="s">
        <v>444</v>
      </c>
      <c r="I36" s="138">
        <v>8.2722805763600346E-2</v>
      </c>
      <c r="J36" s="138">
        <v>9.7257619438339493E-2</v>
      </c>
      <c r="K36" s="138">
        <v>9.7257619438339493E-2</v>
      </c>
      <c r="L36" s="138">
        <v>3.0149862025885241E-2</v>
      </c>
      <c r="M36" s="138">
        <v>0.36603110464919697</v>
      </c>
      <c r="N36" s="138">
        <v>1.2391678021978023E-2</v>
      </c>
      <c r="O36" s="138">
        <v>9.5320600169061711E-4</v>
      </c>
      <c r="P36" s="138">
        <v>2.8596180050718509E-3</v>
      </c>
      <c r="Q36" s="138">
        <v>3.8128240067624684E-3</v>
      </c>
      <c r="R36" s="138">
        <v>4.7660300084530855E-3</v>
      </c>
      <c r="S36" s="138">
        <v>8.3882128148774299E-2</v>
      </c>
      <c r="T36" s="138">
        <v>9.5320600169061714E-2</v>
      </c>
      <c r="U36" s="138">
        <v>9.5320600169061711E-3</v>
      </c>
      <c r="V36" s="138">
        <v>0.11438472020287403</v>
      </c>
      <c r="W36" s="138">
        <v>0</v>
      </c>
      <c r="X36" s="138">
        <v>1.9064120033812339E-4</v>
      </c>
      <c r="Y36" s="138">
        <v>1.9064120033812339E-4</v>
      </c>
      <c r="Z36" s="138">
        <v>9.5320600169061711E-4</v>
      </c>
      <c r="AA36" s="138">
        <v>9.5320600169061695E-5</v>
      </c>
      <c r="AB36" s="138">
        <v>1.4298090025359254E-3</v>
      </c>
      <c r="AC36" s="138">
        <v>7.6256480135249369E-3</v>
      </c>
      <c r="AD36" s="138">
        <v>3.6221828064243451E-3</v>
      </c>
      <c r="AE36" s="55"/>
      <c r="AF36" s="147">
        <v>4128.1692592212885</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0.1295971096854121</v>
      </c>
      <c r="F37" s="138">
        <v>4.3199036561804042E-3</v>
      </c>
      <c r="G37" s="138">
        <v>1.8673654170232911E-4</v>
      </c>
      <c r="H37" s="138" t="s">
        <v>444</v>
      </c>
      <c r="I37" s="138">
        <v>5.3998795702255053E-4</v>
      </c>
      <c r="J37" s="138">
        <v>5.3998795702255053E-4</v>
      </c>
      <c r="K37" s="138">
        <v>5.3998795702255053E-4</v>
      </c>
      <c r="L37" s="138">
        <v>1.3499698925563764E-5</v>
      </c>
      <c r="M37" s="138">
        <v>1.2959710968541212E-2</v>
      </c>
      <c r="N37" s="138">
        <v>4.0499096776691283E-6</v>
      </c>
      <c r="O37" s="138">
        <v>6.7498494627818809E-7</v>
      </c>
      <c r="P37" s="138">
        <v>2.6999397851127526E-4</v>
      </c>
      <c r="Q37" s="138">
        <v>3.2399277421353025E-4</v>
      </c>
      <c r="R37" s="138">
        <v>2.0519542366856918E-6</v>
      </c>
      <c r="S37" s="138">
        <v>2.051954236685692E-7</v>
      </c>
      <c r="T37" s="138">
        <v>1.3769692904075036E-6</v>
      </c>
      <c r="U37" s="138">
        <v>2.9699337636240274E-5</v>
      </c>
      <c r="V37" s="138">
        <v>4.0499096776691283E-6</v>
      </c>
      <c r="W37" s="138">
        <v>0</v>
      </c>
      <c r="X37" s="138" t="s">
        <v>444</v>
      </c>
      <c r="Y37" s="138" t="s">
        <v>444</v>
      </c>
      <c r="Z37" s="138" t="s">
        <v>444</v>
      </c>
      <c r="AA37" s="138" t="s">
        <v>444</v>
      </c>
      <c r="AB37" s="138" t="s">
        <v>444</v>
      </c>
      <c r="AC37" s="138" t="s">
        <v>444</v>
      </c>
      <c r="AD37" s="138" t="s">
        <v>444</v>
      </c>
      <c r="AE37" s="55"/>
      <c r="AF37" s="147" t="s">
        <v>430</v>
      </c>
      <c r="AG37" s="147" t="s">
        <v>428</v>
      </c>
      <c r="AH37" s="147">
        <v>2699.9397851127524</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1.9893643168172743</v>
      </c>
      <c r="F39" s="138">
        <v>0.48976070965259094</v>
      </c>
      <c r="G39" s="138">
        <v>0.12517494159758374</v>
      </c>
      <c r="H39" s="138">
        <v>3.2710239824402867E-2</v>
      </c>
      <c r="I39" s="138">
        <v>0.13410874844273918</v>
      </c>
      <c r="J39" s="138">
        <v>0.16222267718564057</v>
      </c>
      <c r="K39" s="138">
        <v>0.19663291631696722</v>
      </c>
      <c r="L39" s="138">
        <v>5.5185886122476269E-2</v>
      </c>
      <c r="M39" s="138">
        <v>1.0253697472457122</v>
      </c>
      <c r="N39" s="138">
        <v>0.11213657539220018</v>
      </c>
      <c r="O39" s="138">
        <v>1.3154264035597718E-2</v>
      </c>
      <c r="P39" s="138">
        <v>2.8985315020680002E-3</v>
      </c>
      <c r="Q39" s="138">
        <v>7.4238060433522296E-3</v>
      </c>
      <c r="R39" s="138">
        <v>9.0190623317031426E-2</v>
      </c>
      <c r="S39" s="138">
        <v>4.4602393043856894E-2</v>
      </c>
      <c r="T39" s="138">
        <v>1.4139160908696824</v>
      </c>
      <c r="U39" s="138">
        <v>2.039411535509828E-3</v>
      </c>
      <c r="V39" s="138">
        <v>0.51093869600446229</v>
      </c>
      <c r="W39" s="138">
        <v>0.12278760916631185</v>
      </c>
      <c r="X39" s="138">
        <v>1.9561401864099728E-2</v>
      </c>
      <c r="Y39" s="138">
        <v>9.6117675526253055E-2</v>
      </c>
      <c r="Z39" s="138">
        <v>1.3861631290611581E-2</v>
      </c>
      <c r="AA39" s="138">
        <v>1.1845422569230598E-2</v>
      </c>
      <c r="AB39" s="138">
        <v>0.14138613125019497</v>
      </c>
      <c r="AC39" s="138">
        <v>5.6204048086884659E-3</v>
      </c>
      <c r="AD39" s="138">
        <v>1.515590137976352E-3</v>
      </c>
      <c r="AE39" s="55"/>
      <c r="AF39" s="147">
        <v>7951.0898012505104</v>
      </c>
      <c r="AG39" s="147">
        <v>8.8746812607518795</v>
      </c>
      <c r="AH39" s="147">
        <v>15916.471125883234</v>
      </c>
      <c r="AI39" s="147">
        <v>884.06053579467209</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4.942853022378614</v>
      </c>
      <c r="F41" s="138">
        <v>7.5300888937340131</v>
      </c>
      <c r="G41" s="138">
        <v>5.4130104329859297</v>
      </c>
      <c r="H41" s="138">
        <v>6.0170890824806478E-2</v>
      </c>
      <c r="I41" s="138">
        <v>5.148906817435245</v>
      </c>
      <c r="J41" s="138">
        <v>5.1592968849178451</v>
      </c>
      <c r="K41" s="138">
        <v>5.5980558014625288</v>
      </c>
      <c r="L41" s="138">
        <v>0.44498122591224154</v>
      </c>
      <c r="M41" s="138">
        <v>62.963416604455055</v>
      </c>
      <c r="N41" s="138">
        <v>1.2207904337409894</v>
      </c>
      <c r="O41" s="138">
        <v>2.2655275585821096E-2</v>
      </c>
      <c r="P41" s="138">
        <v>5.5736381712201556E-2</v>
      </c>
      <c r="Q41" s="138">
        <v>2.1101301281550099E-2</v>
      </c>
      <c r="R41" s="138">
        <v>0.15175931207461313</v>
      </c>
      <c r="S41" s="138">
        <v>0.25012475149775859</v>
      </c>
      <c r="T41" s="138">
        <v>0.1215109438530365</v>
      </c>
      <c r="U41" s="138">
        <v>1.4311149038804254</v>
      </c>
      <c r="V41" s="138">
        <v>2.9396658814111172</v>
      </c>
      <c r="W41" s="138">
        <v>9.4433569008620708</v>
      </c>
      <c r="X41" s="138">
        <v>2.1704665524509208</v>
      </c>
      <c r="Y41" s="138">
        <v>3.4759475286902406</v>
      </c>
      <c r="Z41" s="138">
        <v>1.5216466797873218</v>
      </c>
      <c r="AA41" s="138">
        <v>1.2455398294925313</v>
      </c>
      <c r="AB41" s="138">
        <v>8.413600590421014</v>
      </c>
      <c r="AC41" s="138">
        <v>1.2646597297406527E-2</v>
      </c>
      <c r="AD41" s="138">
        <v>2.0262100748943563</v>
      </c>
      <c r="AE41" s="55"/>
      <c r="AF41" s="147">
        <v>43758.613174609323</v>
      </c>
      <c r="AG41" s="147">
        <v>11918.633269336056</v>
      </c>
      <c r="AH41" s="147">
        <v>22600.028385272428</v>
      </c>
      <c r="AI41" s="147">
        <v>1051.4089340836342</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0.10625952605822601</v>
      </c>
      <c r="F43" s="138">
        <v>1.0625952605822603E-2</v>
      </c>
      <c r="G43" s="138">
        <v>3.061923078288295E-2</v>
      </c>
      <c r="H43" s="138" t="s">
        <v>444</v>
      </c>
      <c r="I43" s="138">
        <v>1.7532821799607294E-2</v>
      </c>
      <c r="J43" s="138">
        <v>2.2845798102518591E-2</v>
      </c>
      <c r="K43" s="138">
        <v>2.9221369666012156E-2</v>
      </c>
      <c r="L43" s="138">
        <v>9.8183802077800864E-3</v>
      </c>
      <c r="M43" s="138">
        <v>4.2503810423290413E-2</v>
      </c>
      <c r="N43" s="138">
        <v>1.7001524169316162E-2</v>
      </c>
      <c r="O43" s="138">
        <v>3.1877857817467803E-4</v>
      </c>
      <c r="P43" s="138">
        <v>1.0625952605822602E-4</v>
      </c>
      <c r="Q43" s="138">
        <v>1.0625952605822601E-3</v>
      </c>
      <c r="R43" s="138">
        <v>1.3601219335452931E-2</v>
      </c>
      <c r="S43" s="138">
        <v>7.6506858761922741E-3</v>
      </c>
      <c r="T43" s="138">
        <v>0.2762747677513876</v>
      </c>
      <c r="U43" s="138">
        <v>1.0625952605822602E-4</v>
      </c>
      <c r="V43" s="138">
        <v>8.5007620846580811E-3</v>
      </c>
      <c r="W43" s="138">
        <v>6.3755715634935609E-3</v>
      </c>
      <c r="X43" s="138">
        <v>2.0189309951062942E-3</v>
      </c>
      <c r="Y43" s="138">
        <v>1.5938928908733902E-2</v>
      </c>
      <c r="Z43" s="138">
        <v>1.8064119429898422E-3</v>
      </c>
      <c r="AA43" s="138">
        <v>1.5938928908733902E-3</v>
      </c>
      <c r="AB43" s="138">
        <v>2.1358164737703432E-2</v>
      </c>
      <c r="AC43" s="138">
        <v>2.3377095732809723E-4</v>
      </c>
      <c r="AD43" s="138">
        <v>1.3813738387569384E-7</v>
      </c>
      <c r="AE43" s="55"/>
      <c r="AF43" s="147">
        <v>1062.5952605822602</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2.3761937010908984</v>
      </c>
      <c r="F44" s="138">
        <v>0.20391351889865283</v>
      </c>
      <c r="G44" s="138">
        <v>2.5614164212604011E-3</v>
      </c>
      <c r="H44" s="138">
        <v>1.7665650888577561E-3</v>
      </c>
      <c r="I44" s="138">
        <v>8.4956662730848245E-2</v>
      </c>
      <c r="J44" s="138">
        <v>8.4956662730848245E-2</v>
      </c>
      <c r="K44" s="138">
        <v>8.4956662730848245E-2</v>
      </c>
      <c r="L44" s="138">
        <v>4.7575731129275024E-2</v>
      </c>
      <c r="M44" s="138">
        <v>1.5102785108902104</v>
      </c>
      <c r="N44" s="138" t="s">
        <v>444</v>
      </c>
      <c r="O44" s="138">
        <v>2.2082063610721955E-3</v>
      </c>
      <c r="P44" s="138" t="s">
        <v>444</v>
      </c>
      <c r="Q44" s="138" t="s">
        <v>444</v>
      </c>
      <c r="R44" s="138">
        <v>1.1041031805360976E-2</v>
      </c>
      <c r="S44" s="138">
        <v>0.37539508138227318</v>
      </c>
      <c r="T44" s="138">
        <v>1.5457444527505368E-2</v>
      </c>
      <c r="U44" s="138">
        <v>2.2082063610721955E-3</v>
      </c>
      <c r="V44" s="138">
        <v>0.22082063610721953</v>
      </c>
      <c r="W44" s="138" t="s">
        <v>444</v>
      </c>
      <c r="X44" s="138">
        <v>6.6246190832165855E-3</v>
      </c>
      <c r="Y44" s="138">
        <v>1.1041031805360976E-2</v>
      </c>
      <c r="Z44" s="138" t="s">
        <v>444</v>
      </c>
      <c r="AA44" s="138" t="s">
        <v>444</v>
      </c>
      <c r="AB44" s="138">
        <v>1.766565088857756E-2</v>
      </c>
      <c r="AC44" s="138" t="s">
        <v>429</v>
      </c>
      <c r="AD44" s="138" t="s">
        <v>429</v>
      </c>
      <c r="AE44" s="55"/>
      <c r="AF44" s="147">
        <v>9563.3573452403416</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1.2066072544378701</v>
      </c>
      <c r="F45" s="138">
        <v>2.9246020710059183E-2</v>
      </c>
      <c r="G45" s="138">
        <v>1.9385154530548283E-4</v>
      </c>
      <c r="H45" s="138" t="s">
        <v>444</v>
      </c>
      <c r="I45" s="138">
        <v>1.7881852662721898E-2</v>
      </c>
      <c r="J45" s="138">
        <v>1.7881852662721898E-2</v>
      </c>
      <c r="K45" s="138">
        <v>1.7881852662721898E-2</v>
      </c>
      <c r="L45" s="138">
        <v>5.5433743254437885E-3</v>
      </c>
      <c r="M45" s="138">
        <v>6.4174125443786992E-2</v>
      </c>
      <c r="N45" s="138">
        <v>2.1725615384615392E-3</v>
      </c>
      <c r="O45" s="138">
        <v>1.6712011834319531E-4</v>
      </c>
      <c r="P45" s="138">
        <v>5.0136035502958587E-4</v>
      </c>
      <c r="Q45" s="138">
        <v>6.6848047337278124E-4</v>
      </c>
      <c r="R45" s="138">
        <v>8.3560059171597649E-4</v>
      </c>
      <c r="S45" s="138">
        <v>1.4706570414201186E-2</v>
      </c>
      <c r="T45" s="138">
        <v>1.6712011834319529E-2</v>
      </c>
      <c r="U45" s="138">
        <v>1.671201183431953E-3</v>
      </c>
      <c r="V45" s="138">
        <v>2.0054414201183434E-2</v>
      </c>
      <c r="W45" s="138">
        <v>2.1725615384615392E-3</v>
      </c>
      <c r="X45" s="138">
        <v>3.3424023668639067E-5</v>
      </c>
      <c r="Y45" s="138">
        <v>1.6712011834319531E-4</v>
      </c>
      <c r="Z45" s="138">
        <v>1.6712011834319531E-4</v>
      </c>
      <c r="AA45" s="138">
        <v>1.6712011834319534E-5</v>
      </c>
      <c r="AB45" s="138">
        <v>3.8437627218934926E-4</v>
      </c>
      <c r="AC45" s="138">
        <v>1.3369609467455625E-3</v>
      </c>
      <c r="AD45" s="138">
        <v>6.3505644970414214E-4</v>
      </c>
      <c r="AE45" s="55"/>
      <c r="AF45" s="147">
        <v>723.76814027417765</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1.5337614569563098E-3</v>
      </c>
      <c r="J48" s="138">
        <v>1.5337614569563097E-2</v>
      </c>
      <c r="K48" s="138">
        <v>3.8344036423907747E-2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2.2956979999999998</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2.9829223819010524</v>
      </c>
      <c r="AL52" s="45" t="s">
        <v>132</v>
      </c>
    </row>
    <row r="53" spans="1:38" s="2" customFormat="1" ht="26.25" customHeight="1" thickBot="1" x14ac:dyDescent="0.3">
      <c r="A53" s="65" t="s">
        <v>119</v>
      </c>
      <c r="B53" s="69" t="s">
        <v>133</v>
      </c>
      <c r="C53" s="71" t="s">
        <v>134</v>
      </c>
      <c r="D53" s="68"/>
      <c r="E53" s="138" t="s">
        <v>428</v>
      </c>
      <c r="F53" s="138">
        <v>1.1116273188288086</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0.65526693650306667</v>
      </c>
      <c r="AL53" s="45" t="s">
        <v>135</v>
      </c>
    </row>
    <row r="54" spans="1:38" s="2" customFormat="1" ht="37.5" customHeight="1" thickBot="1" x14ac:dyDescent="0.3">
      <c r="A54" s="65" t="s">
        <v>119</v>
      </c>
      <c r="B54" s="69" t="s">
        <v>136</v>
      </c>
      <c r="C54" s="71" t="s">
        <v>137</v>
      </c>
      <c r="D54" s="68"/>
      <c r="E54" s="138" t="s">
        <v>428</v>
      </c>
      <c r="F54" s="138">
        <v>0.40492900033809115</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0.46538938653687995</v>
      </c>
      <c r="J57" s="138">
        <v>0.83770089576638396</v>
      </c>
      <c r="K57" s="138">
        <v>0.93077877307375989</v>
      </c>
      <c r="L57" s="138">
        <v>1.3961681596106399E-2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3579.9183579759997</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4.2475298691000011E-3</v>
      </c>
      <c r="J58" s="138">
        <v>2.8316865794000008E-2</v>
      </c>
      <c r="K58" s="138">
        <v>5.6633731588000016E-2</v>
      </c>
      <c r="L58" s="138">
        <v>1.9538637397860006E-5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141.58432897000003</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1.3806332000000001E-2</v>
      </c>
      <c r="J60" s="138">
        <v>0.13026077199999997</v>
      </c>
      <c r="K60" s="138">
        <v>0.296198764</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54.635443999999993</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9.0201261071489972E-2</v>
      </c>
      <c r="J61" s="138">
        <v>0.90201261071489958</v>
      </c>
      <c r="K61" s="138">
        <v>3.0116183345812511</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6756994.0926400982</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3.2339999999999997E-8</v>
      </c>
      <c r="J62" s="138">
        <v>3.234E-7</v>
      </c>
      <c r="K62" s="138">
        <v>6.4679999999999999E-7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53.9</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1.7759145712621001E-2</v>
      </c>
      <c r="X63" s="138">
        <v>1.1328299999999999E-2</v>
      </c>
      <c r="Y63" s="138" t="s">
        <v>428</v>
      </c>
      <c r="Z63" s="138">
        <v>1.8839500000000001E-3</v>
      </c>
      <c r="AA63" s="138" t="s">
        <v>428</v>
      </c>
      <c r="AB63" s="138">
        <v>1.321225E-2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7">
        <v>5.0000000000000001E-4</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5.5103799999999996E-3</v>
      </c>
      <c r="J71" s="138">
        <v>4.4083039999999997E-2</v>
      </c>
      <c r="K71" s="138">
        <v>0.13775950000000001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4.0000000000000003E-5</v>
      </c>
      <c r="O73" s="138">
        <v>4.0000000000000003E-5</v>
      </c>
      <c r="P73" s="138" t="s">
        <v>428</v>
      </c>
      <c r="Q73" s="138" t="s">
        <v>430</v>
      </c>
      <c r="R73" s="138" t="s">
        <v>430</v>
      </c>
      <c r="S73" s="138" t="s">
        <v>428</v>
      </c>
      <c r="T73" s="138" t="s">
        <v>430</v>
      </c>
      <c r="U73" s="138" t="s">
        <v>428</v>
      </c>
      <c r="V73" s="138">
        <v>0</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430</v>
      </c>
      <c r="J80" s="138" t="s">
        <v>428</v>
      </c>
      <c r="K80" s="138" t="s">
        <v>428</v>
      </c>
      <c r="L80" s="138" t="s">
        <v>428</v>
      </c>
      <c r="M80" s="138" t="s">
        <v>428</v>
      </c>
      <c r="N80" s="138">
        <v>3.0000000000000003E-4</v>
      </c>
      <c r="O80" s="138">
        <v>1.4000000000000001E-4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11.721024</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5184</v>
      </c>
      <c r="AL82" s="45" t="s">
        <v>219</v>
      </c>
    </row>
    <row r="83" spans="1:38" s="2" customFormat="1" ht="26.25" customHeight="1" thickBot="1" x14ac:dyDescent="0.3">
      <c r="A83" s="65" t="s">
        <v>53</v>
      </c>
      <c r="B83" s="76" t="s">
        <v>211</v>
      </c>
      <c r="C83" s="77" t="s">
        <v>212</v>
      </c>
      <c r="D83" s="67"/>
      <c r="E83" s="138" t="s">
        <v>444</v>
      </c>
      <c r="F83" s="138">
        <v>3.2799999999999996E-2</v>
      </c>
      <c r="G83" s="138" t="s">
        <v>444</v>
      </c>
      <c r="H83" s="138" t="s">
        <v>428</v>
      </c>
      <c r="I83" s="138">
        <v>0.20499999999999996</v>
      </c>
      <c r="J83" s="138">
        <v>4.0999999999999996</v>
      </c>
      <c r="K83" s="138">
        <v>30.749999999999996</v>
      </c>
      <c r="L83" s="138">
        <v>1.1684999999999997E-2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2.0499999999999998</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444</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1.8160086552947774</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0.89978989272790311</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1.9560649841910938</v>
      </c>
      <c r="AL86" s="45" t="s">
        <v>219</v>
      </c>
    </row>
    <row r="87" spans="1:38" s="2" customFormat="1" ht="26.25" customHeight="1" thickBot="1" x14ac:dyDescent="0.3">
      <c r="A87" s="65" t="s">
        <v>208</v>
      </c>
      <c r="B87" s="71" t="s">
        <v>220</v>
      </c>
      <c r="C87" s="75" t="s">
        <v>221</v>
      </c>
      <c r="D87" s="67"/>
      <c r="E87" s="138" t="s">
        <v>428</v>
      </c>
      <c r="F87" s="138">
        <v>6.2543725417695553E-2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9.9935015808906236E-2</v>
      </c>
      <c r="AL87" s="45" t="s">
        <v>219</v>
      </c>
    </row>
    <row r="88" spans="1:38" s="2" customFormat="1" ht="26.25" customHeight="1" thickBot="1" x14ac:dyDescent="0.3">
      <c r="A88" s="65" t="s">
        <v>208</v>
      </c>
      <c r="B88" s="71" t="s">
        <v>222</v>
      </c>
      <c r="C88" s="75" t="s">
        <v>223</v>
      </c>
      <c r="D88" s="67"/>
      <c r="E88" s="138" t="s">
        <v>444</v>
      </c>
      <c r="F88" s="138">
        <v>0.42488920282857146</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0.44190848900000002</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2.0089691851104932</v>
      </c>
      <c r="G90" s="138" t="s">
        <v>428</v>
      </c>
      <c r="H90" s="138" t="s">
        <v>428</v>
      </c>
      <c r="I90" s="138">
        <v>4.6679999999999999E-2</v>
      </c>
      <c r="J90" s="138">
        <v>7.0019999999999999E-2</v>
      </c>
      <c r="K90" s="138">
        <v>8.5580000000000003E-2</v>
      </c>
      <c r="L90" s="138" t="s">
        <v>428</v>
      </c>
      <c r="M90" s="138" t="s">
        <v>428</v>
      </c>
      <c r="N90" s="138">
        <v>2.4924061299432665E-4</v>
      </c>
      <c r="O90" s="138">
        <v>3.4233048049823175E-2</v>
      </c>
      <c r="P90" s="138" t="s">
        <v>430</v>
      </c>
      <c r="Q90" s="138" t="s">
        <v>430</v>
      </c>
      <c r="R90" s="138">
        <v>0.14413914968346586</v>
      </c>
      <c r="S90" s="138">
        <v>5.8406384611321167</v>
      </c>
      <c r="T90" s="138">
        <v>0.23940611892738178</v>
      </c>
      <c r="U90" s="138">
        <v>3.4082903102236231E-2</v>
      </c>
      <c r="V90" s="138">
        <v>3.3797627701821025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77.8</v>
      </c>
      <c r="AL90" s="148" t="s">
        <v>439</v>
      </c>
    </row>
    <row r="91" spans="1:38" s="2" customFormat="1" ht="26.25" customHeight="1" thickBot="1" x14ac:dyDescent="0.3">
      <c r="A91" s="65" t="s">
        <v>208</v>
      </c>
      <c r="B91" s="69" t="s">
        <v>404</v>
      </c>
      <c r="C91" s="71" t="s">
        <v>228</v>
      </c>
      <c r="D91" s="67"/>
      <c r="E91" s="138">
        <v>5.3574252198199997E-3</v>
      </c>
      <c r="F91" s="138">
        <v>1.4375236906800001E-2</v>
      </c>
      <c r="G91" s="138">
        <v>1.3082098514000001E-4</v>
      </c>
      <c r="H91" s="138">
        <v>1.2325874620500003E-2</v>
      </c>
      <c r="I91" s="138">
        <v>8.2442384961580004E-2</v>
      </c>
      <c r="J91" s="138">
        <v>8.4520792533439998E-2</v>
      </c>
      <c r="K91" s="138">
        <v>8.4950075964809996E-2</v>
      </c>
      <c r="L91" s="138">
        <v>3.2076974915999999E-2</v>
      </c>
      <c r="M91" s="138">
        <v>0.16396169905705002</v>
      </c>
      <c r="N91" s="138">
        <v>3.3961474287999997E-2</v>
      </c>
      <c r="O91" s="138">
        <v>1.6102598404360003E-2</v>
      </c>
      <c r="P91" s="138">
        <v>2.4691377990000002E-6</v>
      </c>
      <c r="Q91" s="138">
        <v>5.7613215310000005E-5</v>
      </c>
      <c r="R91" s="138">
        <v>6.7576402920000009E-4</v>
      </c>
      <c r="S91" s="138">
        <v>3.5271771366000002E-2</v>
      </c>
      <c r="T91" s="138">
        <v>9.318789939000002E-3</v>
      </c>
      <c r="U91" s="138" t="s">
        <v>444</v>
      </c>
      <c r="V91" s="138">
        <v>1.9281977549000004E-2</v>
      </c>
      <c r="W91" s="138">
        <v>2.9700902700000004E-4</v>
      </c>
      <c r="X91" s="138">
        <v>6.42550226997E-3</v>
      </c>
      <c r="Y91" s="138">
        <v>3.2105929121499996E-3</v>
      </c>
      <c r="Z91" s="138">
        <v>3.2105929121499996E-3</v>
      </c>
      <c r="AA91" s="138">
        <v>3.2105929121499996E-3</v>
      </c>
      <c r="AB91" s="138">
        <v>1.605728100642E-2</v>
      </c>
      <c r="AC91" s="138" t="s">
        <v>444</v>
      </c>
      <c r="AD91" s="138" t="s">
        <v>444</v>
      </c>
      <c r="AE91" s="55"/>
      <c r="AF91" s="147" t="s">
        <v>428</v>
      </c>
      <c r="AG91" s="147" t="s">
        <v>428</v>
      </c>
      <c r="AH91" s="147" t="s">
        <v>428</v>
      </c>
      <c r="AI91" s="147" t="s">
        <v>428</v>
      </c>
      <c r="AJ91" s="147" t="s">
        <v>428</v>
      </c>
      <c r="AK91" s="147">
        <v>2970.0902700000001</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30.951142235451048</v>
      </c>
      <c r="G93" s="138" t="s">
        <v>428</v>
      </c>
      <c r="H93" s="138" t="s">
        <v>428</v>
      </c>
      <c r="I93" s="138" t="s">
        <v>428</v>
      </c>
      <c r="J93" s="138" t="s">
        <v>430</v>
      </c>
      <c r="K93" s="138" t="s">
        <v>428</v>
      </c>
      <c r="L93" s="138" t="s">
        <v>430</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428</v>
      </c>
      <c r="I94" s="138" t="s">
        <v>428</v>
      </c>
      <c r="J94" s="138" t="s">
        <v>430</v>
      </c>
      <c r="K94" s="138" t="s">
        <v>430</v>
      </c>
      <c r="L94" s="138" t="s">
        <v>428</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444</v>
      </c>
      <c r="I95" s="138" t="s">
        <v>444</v>
      </c>
      <c r="J95" s="138" t="s">
        <v>430</v>
      </c>
      <c r="K95" s="138" t="s">
        <v>430</v>
      </c>
      <c r="L95" s="138" t="s">
        <v>444</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444</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430</v>
      </c>
      <c r="I98" s="138" t="s">
        <v>430</v>
      </c>
      <c r="J98" s="138" t="s">
        <v>428</v>
      </c>
      <c r="K98" s="138" t="s">
        <v>428</v>
      </c>
      <c r="L98" s="138" t="s">
        <v>430</v>
      </c>
      <c r="M98" s="138" t="s">
        <v>428</v>
      </c>
      <c r="N98" s="138" t="s">
        <v>428</v>
      </c>
      <c r="O98" s="138" t="s">
        <v>428</v>
      </c>
      <c r="P98" s="138" t="s">
        <v>428</v>
      </c>
      <c r="Q98" s="138" t="s">
        <v>428</v>
      </c>
      <c r="R98" s="138" t="s">
        <v>428</v>
      </c>
      <c r="S98" s="138" t="s">
        <v>428</v>
      </c>
      <c r="T98" s="138" t="s">
        <v>428</v>
      </c>
      <c r="U98" s="138" t="s">
        <v>428</v>
      </c>
      <c r="V98" s="138" t="s">
        <v>428</v>
      </c>
      <c r="W98" s="138">
        <v>2.0539284639211168E-8</v>
      </c>
      <c r="X98" s="138" t="s">
        <v>428</v>
      </c>
      <c r="Y98" s="138" t="s">
        <v>428</v>
      </c>
      <c r="Z98" s="138" t="s">
        <v>428</v>
      </c>
      <c r="AA98" s="138" t="s">
        <v>428</v>
      </c>
      <c r="AB98" s="138" t="s">
        <v>428</v>
      </c>
      <c r="AC98" s="138" t="s">
        <v>428</v>
      </c>
      <c r="AD98" s="138">
        <v>2.4597945675701997E-4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5.1168600893735226E-2</v>
      </c>
      <c r="F99" s="138">
        <v>11.596570428968974</v>
      </c>
      <c r="G99" s="138" t="s">
        <v>428</v>
      </c>
      <c r="H99" s="138">
        <v>15.670062422387868</v>
      </c>
      <c r="I99" s="138">
        <v>0.27664775836820993</v>
      </c>
      <c r="J99" s="138">
        <v>0.42471227852976901</v>
      </c>
      <c r="K99" s="138">
        <v>0.80682260368914516</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1568.8</v>
      </c>
      <c r="AL99" s="45" t="s">
        <v>245</v>
      </c>
    </row>
    <row r="100" spans="1:38" s="2" customFormat="1" ht="26.25" customHeight="1" thickBot="1" x14ac:dyDescent="0.3">
      <c r="A100" s="65" t="s">
        <v>243</v>
      </c>
      <c r="B100" s="65" t="s">
        <v>246</v>
      </c>
      <c r="C100" s="66" t="s">
        <v>408</v>
      </c>
      <c r="D100" s="79"/>
      <c r="E100" s="138">
        <v>0.52140052707322282</v>
      </c>
      <c r="F100" s="138">
        <v>22.451702681544287</v>
      </c>
      <c r="G100" s="138" t="s">
        <v>428</v>
      </c>
      <c r="H100" s="138">
        <v>31.191206745691886</v>
      </c>
      <c r="I100" s="138">
        <v>0.41174549690810697</v>
      </c>
      <c r="J100" s="138">
        <v>0.62803369225907457</v>
      </c>
      <c r="K100" s="138">
        <v>1.0007404600187988</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5732.4834999999994</v>
      </c>
      <c r="AL100" s="45" t="s">
        <v>245</v>
      </c>
    </row>
    <row r="101" spans="1:38" s="2" customFormat="1" ht="26.25" customHeight="1" thickBot="1" x14ac:dyDescent="0.3">
      <c r="A101" s="65" t="s">
        <v>243</v>
      </c>
      <c r="B101" s="65" t="s">
        <v>247</v>
      </c>
      <c r="C101" s="66" t="s">
        <v>248</v>
      </c>
      <c r="D101" s="79"/>
      <c r="E101" s="138">
        <v>5.1251831405188401E-2</v>
      </c>
      <c r="F101" s="138">
        <v>0.21534806264430933</v>
      </c>
      <c r="G101" s="138" t="s">
        <v>428</v>
      </c>
      <c r="H101" s="138">
        <v>1.0235063988212063</v>
      </c>
      <c r="I101" s="138">
        <v>8.4384109963859914E-3</v>
      </c>
      <c r="J101" s="138">
        <v>2.7797118576330312E-2</v>
      </c>
      <c r="K101" s="138">
        <v>6.9492796440825788E-2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5554.4660884532941</v>
      </c>
      <c r="AL101" s="45" t="s">
        <v>245</v>
      </c>
    </row>
    <row r="102" spans="1:38" s="2" customFormat="1" ht="26.25" customHeight="1" thickBot="1" x14ac:dyDescent="0.3">
      <c r="A102" s="65" t="s">
        <v>243</v>
      </c>
      <c r="B102" s="65" t="s">
        <v>249</v>
      </c>
      <c r="C102" s="66" t="s">
        <v>386</v>
      </c>
      <c r="D102" s="79"/>
      <c r="E102" s="138">
        <v>2.3710957869428569E-3</v>
      </c>
      <c r="F102" s="138">
        <v>1.0437905692529255</v>
      </c>
      <c r="G102" s="138" t="s">
        <v>428</v>
      </c>
      <c r="H102" s="138">
        <v>4.7277710926320573</v>
      </c>
      <c r="I102" s="138">
        <v>8.3580000000000008E-3</v>
      </c>
      <c r="J102" s="138">
        <v>0.19009800000000002</v>
      </c>
      <c r="K102" s="138">
        <v>1.3171029999999999</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1602.6</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9.650016603289771E-4</v>
      </c>
      <c r="F104" s="138">
        <v>1.2866510952408484E-3</v>
      </c>
      <c r="G104" s="138" t="s">
        <v>428</v>
      </c>
      <c r="H104" s="138">
        <v>1.3206228644571558E-2</v>
      </c>
      <c r="I104" s="138">
        <v>1.4916418520547946E-5</v>
      </c>
      <c r="J104" s="138">
        <v>4.913643747945205E-5</v>
      </c>
      <c r="K104" s="138">
        <v>1.2284109369863012E-4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8.1</v>
      </c>
      <c r="AL104" s="45" t="s">
        <v>245</v>
      </c>
    </row>
    <row r="105" spans="1:38" s="2" customFormat="1" ht="26.25" customHeight="1" thickBot="1" x14ac:dyDescent="0.3">
      <c r="A105" s="65" t="s">
        <v>243</v>
      </c>
      <c r="B105" s="65" t="s">
        <v>254</v>
      </c>
      <c r="C105" s="66" t="s">
        <v>255</v>
      </c>
      <c r="D105" s="79"/>
      <c r="E105" s="138">
        <v>3.0222864036374798E-2</v>
      </c>
      <c r="F105" s="138">
        <v>0.15282157602772406</v>
      </c>
      <c r="G105" s="138" t="s">
        <v>428</v>
      </c>
      <c r="H105" s="138">
        <v>0.70808321158255649</v>
      </c>
      <c r="I105" s="138">
        <v>5.7235068493150694E-3</v>
      </c>
      <c r="J105" s="138">
        <v>8.9940821917808226E-3</v>
      </c>
      <c r="K105" s="138">
        <v>1.9623452054794519E-2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82.9</v>
      </c>
      <c r="AL105" s="45" t="s">
        <v>245</v>
      </c>
    </row>
    <row r="106" spans="1:38" s="2" customFormat="1" ht="26.25" customHeight="1" thickBot="1" x14ac:dyDescent="0.3">
      <c r="A106" s="65" t="s">
        <v>243</v>
      </c>
      <c r="B106" s="65" t="s">
        <v>256</v>
      </c>
      <c r="C106" s="66" t="s">
        <v>257</v>
      </c>
      <c r="D106" s="79"/>
      <c r="E106" s="138">
        <v>2.485705453150684E-3</v>
      </c>
      <c r="F106" s="138">
        <v>1.0052341749380734E-2</v>
      </c>
      <c r="G106" s="138" t="s">
        <v>428</v>
      </c>
      <c r="H106" s="138">
        <v>5.8236912894716227E-2</v>
      </c>
      <c r="I106" s="138">
        <v>4.9315068493150684E-4</v>
      </c>
      <c r="J106" s="138">
        <v>7.8904109589041094E-4</v>
      </c>
      <c r="K106" s="138">
        <v>1.6767123287671232E-3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v>
      </c>
      <c r="AL106" s="45" t="s">
        <v>245</v>
      </c>
    </row>
    <row r="107" spans="1:38" s="2" customFormat="1" ht="26.25" customHeight="1" thickBot="1" x14ac:dyDescent="0.3">
      <c r="A107" s="65" t="s">
        <v>243</v>
      </c>
      <c r="B107" s="65" t="s">
        <v>258</v>
      </c>
      <c r="C107" s="66" t="s">
        <v>379</v>
      </c>
      <c r="D107" s="79"/>
      <c r="E107" s="138">
        <v>4.2457864193930051E-2</v>
      </c>
      <c r="F107" s="138">
        <v>0.62869719000000013</v>
      </c>
      <c r="G107" s="138" t="s">
        <v>428</v>
      </c>
      <c r="H107" s="138">
        <v>0.51780134375640774</v>
      </c>
      <c r="I107" s="138">
        <v>1.1430858E-2</v>
      </c>
      <c r="J107" s="138">
        <v>0.15241144000000001</v>
      </c>
      <c r="K107" s="138">
        <v>0.72395434000000003</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3810.2860000000001</v>
      </c>
      <c r="AL107" s="45" t="s">
        <v>245</v>
      </c>
    </row>
    <row r="108" spans="1:38" s="2" customFormat="1" ht="26.25" customHeight="1" thickBot="1" x14ac:dyDescent="0.3">
      <c r="A108" s="65" t="s">
        <v>243</v>
      </c>
      <c r="B108" s="65" t="s">
        <v>259</v>
      </c>
      <c r="C108" s="66" t="s">
        <v>380</v>
      </c>
      <c r="D108" s="79"/>
      <c r="E108" s="138">
        <v>8.4008535296092784E-2</v>
      </c>
      <c r="F108" s="138">
        <v>1.4081648831999998</v>
      </c>
      <c r="G108" s="138" t="s">
        <v>428</v>
      </c>
      <c r="H108" s="138">
        <v>1.7566892122042077</v>
      </c>
      <c r="I108" s="138">
        <v>2.6077127466666666E-2</v>
      </c>
      <c r="J108" s="138">
        <v>0.26077127466666666</v>
      </c>
      <c r="K108" s="138">
        <v>0.52154254933333333</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13038.563733333332</v>
      </c>
      <c r="AL108" s="45" t="s">
        <v>245</v>
      </c>
    </row>
    <row r="109" spans="1:38" s="2" customFormat="1" ht="26.25" customHeight="1" thickBot="1" x14ac:dyDescent="0.3">
      <c r="A109" s="65" t="s">
        <v>243</v>
      </c>
      <c r="B109" s="65" t="s">
        <v>260</v>
      </c>
      <c r="C109" s="66" t="s">
        <v>381</v>
      </c>
      <c r="D109" s="79"/>
      <c r="E109" s="138">
        <v>3.4281967948800007E-2</v>
      </c>
      <c r="F109" s="138">
        <v>0.73003250099999994</v>
      </c>
      <c r="G109" s="138" t="s">
        <v>428</v>
      </c>
      <c r="H109" s="138">
        <v>0.98626584714240018</v>
      </c>
      <c r="I109" s="138">
        <v>2.9858179999999998E-2</v>
      </c>
      <c r="J109" s="138">
        <v>0.16421998999999998</v>
      </c>
      <c r="K109" s="138">
        <v>0.16421998999999998</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1492.9089999999999</v>
      </c>
      <c r="AL109" s="45" t="s">
        <v>245</v>
      </c>
    </row>
    <row r="110" spans="1:38" s="2" customFormat="1" ht="26.25" customHeight="1" thickBot="1" x14ac:dyDescent="0.3">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3">
      <c r="A111" s="65" t="s">
        <v>243</v>
      </c>
      <c r="B111" s="65" t="s">
        <v>262</v>
      </c>
      <c r="C111" s="66" t="s">
        <v>376</v>
      </c>
      <c r="D111" s="79"/>
      <c r="E111" s="138">
        <v>1.9492427598213815E-3</v>
      </c>
      <c r="F111" s="138">
        <v>0.11435786615686276</v>
      </c>
      <c r="G111" s="138" t="s">
        <v>428</v>
      </c>
      <c r="H111" s="138">
        <v>6.8420830518177517E-2</v>
      </c>
      <c r="I111" s="138">
        <v>2.4733448627450985E-4</v>
      </c>
      <c r="J111" s="138">
        <v>4.770022235294118E-4</v>
      </c>
      <c r="K111" s="138">
        <v>1.0600049411764708E-3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60.089163398692818</v>
      </c>
      <c r="AL111" s="45" t="s">
        <v>245</v>
      </c>
    </row>
    <row r="112" spans="1:38" s="2" customFormat="1" ht="26.25" customHeight="1" thickBot="1" x14ac:dyDescent="0.3">
      <c r="A112" s="65" t="s">
        <v>263</v>
      </c>
      <c r="B112" s="65" t="s">
        <v>264</v>
      </c>
      <c r="C112" s="66" t="s">
        <v>265</v>
      </c>
      <c r="D112" s="67"/>
      <c r="E112" s="138">
        <v>13.204531521784359</v>
      </c>
      <c r="F112" s="138" t="s">
        <v>428</v>
      </c>
      <c r="G112" s="138" t="s">
        <v>428</v>
      </c>
      <c r="H112" s="138">
        <v>18.019934849999999</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343195000</v>
      </c>
      <c r="AL112" s="45" t="s">
        <v>418</v>
      </c>
    </row>
    <row r="113" spans="1:38" s="2" customFormat="1" ht="26.25" customHeight="1" thickBot="1" x14ac:dyDescent="0.3">
      <c r="A113" s="65" t="s">
        <v>263</v>
      </c>
      <c r="B113" s="80" t="s">
        <v>266</v>
      </c>
      <c r="C113" s="81" t="s">
        <v>267</v>
      </c>
      <c r="D113" s="67"/>
      <c r="E113" s="138">
        <v>6.8706203382328459</v>
      </c>
      <c r="F113" s="138" t="s">
        <v>429</v>
      </c>
      <c r="G113" s="138" t="s">
        <v>428</v>
      </c>
      <c r="H113" s="138">
        <v>32.359830651573077</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178572.2229591971</v>
      </c>
      <c r="AL113" s="148" t="s">
        <v>435</v>
      </c>
    </row>
    <row r="114" spans="1:38" s="2" customFormat="1" ht="26.25" customHeight="1" thickBot="1" x14ac:dyDescent="0.3">
      <c r="A114" s="65" t="s">
        <v>263</v>
      </c>
      <c r="B114" s="80" t="s">
        <v>268</v>
      </c>
      <c r="C114" s="81" t="s">
        <v>387</v>
      </c>
      <c r="D114" s="67"/>
      <c r="E114" s="138">
        <v>0.10685361075277766</v>
      </c>
      <c r="F114" s="138" t="s">
        <v>444</v>
      </c>
      <c r="G114" s="138" t="s">
        <v>428</v>
      </c>
      <c r="H114" s="138">
        <v>0.36103600000000002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2777200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11.282175946833016</v>
      </c>
      <c r="F116" s="138" t="s">
        <v>429</v>
      </c>
      <c r="G116" s="138" t="s">
        <v>428</v>
      </c>
      <c r="H116" s="138">
        <v>12.92154208856296</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293231.63549464004</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4.4699248152285494E-2</v>
      </c>
      <c r="J119" s="138">
        <v>1.1148464538071374</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1377.595</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1.0188000000000001E-2</v>
      </c>
      <c r="J120" s="138">
        <v>6.3674999999999995E-2</v>
      </c>
      <c r="K120" s="138">
        <v>0.25469999999999998</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2547</v>
      </c>
      <c r="AL120" s="148" t="s">
        <v>434</v>
      </c>
    </row>
    <row r="121" spans="1:38" s="2" customFormat="1" ht="26.25" customHeight="1" thickBot="1" x14ac:dyDescent="0.3">
      <c r="A121" s="65" t="s">
        <v>263</v>
      </c>
      <c r="B121" s="65" t="s">
        <v>279</v>
      </c>
      <c r="C121" s="71" t="s">
        <v>280</v>
      </c>
      <c r="D121" s="68"/>
      <c r="E121" s="138" t="s">
        <v>444</v>
      </c>
      <c r="F121" s="138">
        <v>4.552556916706064</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2.1772788655090807</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0.35829250573909044</v>
      </c>
      <c r="G125" s="138" t="s">
        <v>428</v>
      </c>
      <c r="H125" s="138" t="s">
        <v>428</v>
      </c>
      <c r="I125" s="138">
        <v>1.6231668750000002E-5</v>
      </c>
      <c r="J125" s="138">
        <v>1.0771925625E-4</v>
      </c>
      <c r="K125" s="138">
        <v>2.2773523125000001E-4</v>
      </c>
      <c r="L125" s="138" t="s">
        <v>444</v>
      </c>
      <c r="M125" s="138" t="s">
        <v>428</v>
      </c>
      <c r="N125" s="138" t="s">
        <v>428</v>
      </c>
      <c r="O125" s="138" t="s">
        <v>428</v>
      </c>
      <c r="P125" s="138">
        <v>2.1568385791957499E-2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491.86874999999998</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4.7738940669913035E-2</v>
      </c>
      <c r="I126" s="138" t="s">
        <v>444</v>
      </c>
      <c r="J126" s="138" t="s">
        <v>444</v>
      </c>
      <c r="K126" s="138" t="s">
        <v>444</v>
      </c>
      <c r="L126" s="138" t="s">
        <v>444</v>
      </c>
      <c r="M126" s="138">
        <v>0.11139086156313042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4.1262917467200011E-2</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38">
        <v>1.0385670239999999E-2</v>
      </c>
      <c r="F129" s="138">
        <v>8.8337884800000002E-2</v>
      </c>
      <c r="G129" s="138">
        <v>5.6106494399999992E-4</v>
      </c>
      <c r="H129" s="138" t="s">
        <v>444</v>
      </c>
      <c r="I129" s="138">
        <v>4.7750207999999997E-5</v>
      </c>
      <c r="J129" s="138">
        <v>8.3562864000000001E-5</v>
      </c>
      <c r="K129" s="138">
        <v>1.1937552E-4</v>
      </c>
      <c r="L129" s="138">
        <v>1.67125728E-6</v>
      </c>
      <c r="M129" s="138">
        <v>8.3562863999999998E-4</v>
      </c>
      <c r="N129" s="138">
        <v>1.55188176E-2</v>
      </c>
      <c r="O129" s="138">
        <v>1.1937552E-3</v>
      </c>
      <c r="P129" s="138">
        <v>6.6850291200000001E-4</v>
      </c>
      <c r="Q129" s="138">
        <v>0.69041115407696974</v>
      </c>
      <c r="R129" s="138">
        <v>0.66721281480347061</v>
      </c>
      <c r="S129" s="138">
        <v>0.36811741506398377</v>
      </c>
      <c r="T129" s="138">
        <v>1.67125728E-3</v>
      </c>
      <c r="U129" s="138" t="s">
        <v>430</v>
      </c>
      <c r="V129" s="138" t="s">
        <v>444</v>
      </c>
      <c r="W129" s="138">
        <v>4.4768999999999998E-3</v>
      </c>
      <c r="X129" s="138">
        <v>1.7906327999999998E-6</v>
      </c>
      <c r="Y129" s="138">
        <v>7.7594088000000004E-6</v>
      </c>
      <c r="Z129" s="138">
        <v>7.7594088000000004E-6</v>
      </c>
      <c r="AA129" s="138" t="s">
        <v>444</v>
      </c>
      <c r="AB129" s="138">
        <v>1.7309450400000001E-5</v>
      </c>
      <c r="AC129" s="138">
        <v>5.9687759999999994E-3</v>
      </c>
      <c r="AD129" s="138">
        <v>9.1561023839999995E-3</v>
      </c>
      <c r="AE129" s="55"/>
      <c r="AF129" s="147" t="s">
        <v>428</v>
      </c>
      <c r="AG129" s="147" t="s">
        <v>428</v>
      </c>
      <c r="AH129" s="147" t="s">
        <v>428</v>
      </c>
      <c r="AI129" s="147" t="s">
        <v>428</v>
      </c>
      <c r="AJ129" s="147" t="s">
        <v>428</v>
      </c>
      <c r="AK129" s="147">
        <v>11.937552</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7.8952499999999995E-3</v>
      </c>
      <c r="F133" s="138">
        <v>1.2441000000000001E-4</v>
      </c>
      <c r="G133" s="138">
        <v>1.0814100000000001E-3</v>
      </c>
      <c r="H133" s="138" t="s">
        <v>444</v>
      </c>
      <c r="I133" s="138">
        <v>3.3207899999999999E-4</v>
      </c>
      <c r="J133" s="138">
        <v>3.3207899999999999E-4</v>
      </c>
      <c r="K133" s="138">
        <v>3.6901919999999996E-4</v>
      </c>
      <c r="L133" s="138" t="s">
        <v>444</v>
      </c>
      <c r="M133" s="138">
        <v>1.3398000000000001E-3</v>
      </c>
      <c r="N133" s="138">
        <v>2.8738709999999998E-4</v>
      </c>
      <c r="O133" s="138">
        <v>4.8137100000000004E-5</v>
      </c>
      <c r="P133" s="138">
        <v>1.4259300000000001E-2</v>
      </c>
      <c r="Q133" s="138">
        <v>1.302477E-4</v>
      </c>
      <c r="R133" s="138">
        <v>1.297692E-4</v>
      </c>
      <c r="S133" s="138">
        <v>1.189551E-4</v>
      </c>
      <c r="T133" s="138">
        <v>1.658481E-4</v>
      </c>
      <c r="U133" s="138">
        <v>1.892946E-4</v>
      </c>
      <c r="V133" s="138">
        <v>1.5323484000000001E-3</v>
      </c>
      <c r="W133" s="138">
        <v>2.5839E-4</v>
      </c>
      <c r="X133" s="138">
        <v>1.2632399999999999E-7</v>
      </c>
      <c r="Y133" s="138">
        <v>6.8999700000000006E-8</v>
      </c>
      <c r="Z133" s="138">
        <v>6.1630800000000007E-8</v>
      </c>
      <c r="AA133" s="138">
        <v>6.6894299999999993E-8</v>
      </c>
      <c r="AB133" s="138">
        <v>3.2384879999999997E-7</v>
      </c>
      <c r="AC133" s="138">
        <v>1.4354999999999999E-3</v>
      </c>
      <c r="AD133" s="138">
        <v>3.9236999999999996E-3</v>
      </c>
      <c r="AE133" s="55"/>
      <c r="AF133" s="147" t="s">
        <v>428</v>
      </c>
      <c r="AG133" s="147" t="s">
        <v>428</v>
      </c>
      <c r="AH133" s="147" t="s">
        <v>428</v>
      </c>
      <c r="AI133" s="147" t="s">
        <v>428</v>
      </c>
      <c r="AJ133" s="147" t="s">
        <v>428</v>
      </c>
      <c r="AK133" s="147">
        <v>9570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0.14225759999999996</v>
      </c>
      <c r="X135" s="138">
        <v>4.2440183999999977E-5</v>
      </c>
      <c r="Y135" s="138">
        <v>1.9204775999999993E-4</v>
      </c>
      <c r="Z135" s="138">
        <v>1.9204775999999993E-4</v>
      </c>
      <c r="AA135" s="138" t="s">
        <v>444</v>
      </c>
      <c r="AB135" s="138">
        <v>4.2653570399999981E-4</v>
      </c>
      <c r="AC135" s="138" t="s">
        <v>444</v>
      </c>
      <c r="AD135" s="138">
        <v>0.2418379199999999</v>
      </c>
      <c r="AE135" s="55"/>
      <c r="AF135" s="147" t="s">
        <v>428</v>
      </c>
      <c r="AG135" s="147" t="s">
        <v>428</v>
      </c>
      <c r="AH135" s="147" t="s">
        <v>428</v>
      </c>
      <c r="AI135" s="147" t="s">
        <v>428</v>
      </c>
      <c r="AJ135" s="147" t="s">
        <v>428</v>
      </c>
      <c r="AK135" s="147" t="s">
        <v>430</v>
      </c>
      <c r="AL135" s="148" t="s">
        <v>432</v>
      </c>
    </row>
    <row r="136" spans="1:38" s="2" customFormat="1" ht="26.25" customHeight="1" thickBot="1" x14ac:dyDescent="0.3">
      <c r="A136" s="65" t="s">
        <v>288</v>
      </c>
      <c r="B136" s="65" t="s">
        <v>313</v>
      </c>
      <c r="C136" s="66" t="s">
        <v>314</v>
      </c>
      <c r="D136" s="67"/>
      <c r="E136" s="138" t="s">
        <v>428</v>
      </c>
      <c r="F136" s="138">
        <v>5.3594781569999998E-3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0.24183340999999997</v>
      </c>
      <c r="J139" s="138">
        <v>0.24183340999999997</v>
      </c>
      <c r="K139" s="138">
        <v>0.24183340999999997</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2.982686962424709</v>
      </c>
      <c r="X139" s="138">
        <v>1.4094689017258747E-2</v>
      </c>
      <c r="Y139" s="138">
        <v>1.6390507384865766E-2</v>
      </c>
      <c r="Z139" s="138">
        <v>5.5752030670617615E-3</v>
      </c>
      <c r="AA139" s="138">
        <v>9.7983734162053731E-4</v>
      </c>
      <c r="AB139" s="138">
        <v>3.7040236810806808E-2</v>
      </c>
      <c r="AC139" s="138" t="s">
        <v>444</v>
      </c>
      <c r="AD139" s="138">
        <v>2.9931376681129485</v>
      </c>
      <c r="AE139" s="55"/>
      <c r="AF139" s="147" t="s">
        <v>428</v>
      </c>
      <c r="AG139" s="147" t="s">
        <v>428</v>
      </c>
      <c r="AH139" s="147" t="s">
        <v>428</v>
      </c>
      <c r="AI139" s="147" t="s">
        <v>428</v>
      </c>
      <c r="AJ139" s="147" t="s">
        <v>428</v>
      </c>
      <c r="AK139" s="147">
        <v>2.0209999999999999</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92.792465615668718</v>
      </c>
      <c r="F141" s="19">
        <f t="shared" ref="F141:AD141" si="0">SUM(F14:F140)</f>
        <v>111.64168901497267</v>
      </c>
      <c r="G141" s="19">
        <f>SUM(G14:G140)</f>
        <v>9.3574707097897907</v>
      </c>
      <c r="H141" s="19">
        <f t="shared" si="0"/>
        <v>121.33367570440294</v>
      </c>
      <c r="I141" s="19">
        <f t="shared" si="0"/>
        <v>10.58169967479134</v>
      </c>
      <c r="J141" s="19">
        <f t="shared" si="0"/>
        <v>19.331087373957331</v>
      </c>
      <c r="K141" s="19">
        <f t="shared" si="0"/>
        <v>52.043676215726464</v>
      </c>
      <c r="L141" s="19">
        <f t="shared" si="0"/>
        <v>1.4176146683792419</v>
      </c>
      <c r="M141" s="19">
        <f t="shared" si="0"/>
        <v>105.05405007865039</v>
      </c>
      <c r="N141" s="19">
        <f t="shared" si="0"/>
        <v>7.3919072217390109</v>
      </c>
      <c r="O141" s="19">
        <f t="shared" si="0"/>
        <v>0.24896434101561823</v>
      </c>
      <c r="P141" s="19">
        <f t="shared" si="0"/>
        <v>0.29625786063276494</v>
      </c>
      <c r="Q141" s="19">
        <f t="shared" si="0"/>
        <v>1.190621814877193</v>
      </c>
      <c r="R141" s="19">
        <f>SUM(R14:R140)</f>
        <v>3.4983638744589824</v>
      </c>
      <c r="S141" s="19">
        <f t="shared" si="0"/>
        <v>46.998280227786751</v>
      </c>
      <c r="T141" s="19">
        <f t="shared" si="0"/>
        <v>7.0637375998829208</v>
      </c>
      <c r="U141" s="19">
        <f t="shared" si="0"/>
        <v>2.3014886983055094</v>
      </c>
      <c r="V141" s="19">
        <f t="shared" si="0"/>
        <v>27.067507630998573</v>
      </c>
      <c r="W141" s="19">
        <f t="shared" si="0"/>
        <v>14.071243940905589</v>
      </c>
      <c r="X141" s="19">
        <f t="shared" si="0"/>
        <v>2.3520510174104401</v>
      </c>
      <c r="Y141" s="19">
        <f t="shared" si="0"/>
        <v>3.8759319829929493</v>
      </c>
      <c r="Z141" s="19">
        <f t="shared" si="0"/>
        <v>1.6633693948896555</v>
      </c>
      <c r="AA141" s="19">
        <f t="shared" si="0"/>
        <v>1.3483696285340212</v>
      </c>
      <c r="AB141" s="19">
        <f t="shared" si="0"/>
        <v>9.2397220238270634</v>
      </c>
      <c r="AC141" s="19">
        <f t="shared" si="0"/>
        <v>2.5975871072699332</v>
      </c>
      <c r="AD141" s="19">
        <f t="shared" si="0"/>
        <v>5.7336827150668643</v>
      </c>
      <c r="AE141" s="56"/>
      <c r="AF141" s="145">
        <f>SUM(AF14:AF140)</f>
        <v>264185.54758193606</v>
      </c>
      <c r="AG141" s="145">
        <f t="shared" ref="AG141:AI141" si="1">SUM(AG14:AG140)</f>
        <v>41124.939886193366</v>
      </c>
      <c r="AH141" s="145">
        <f t="shared" si="1"/>
        <v>189361.60155001236</v>
      </c>
      <c r="AI141" s="145">
        <f t="shared" si="1"/>
        <v>20437.374503689342</v>
      </c>
      <c r="AJ141" s="145">
        <f>IF(SUM(AJ14:AJ140)=0, "NA",SUM(AJ14:AJ140))</f>
        <v>6212.2837549348969</v>
      </c>
      <c r="AK141" s="146" t="s">
        <v>428</v>
      </c>
      <c r="AL141" s="146" t="s">
        <v>428</v>
      </c>
    </row>
    <row r="142" spans="1:38" s="18" customFormat="1" ht="15" customHeight="1" thickBot="1" x14ac:dyDescent="0.4">
      <c r="A142" s="87"/>
      <c r="B142" s="46"/>
      <c r="C142" s="88"/>
      <c r="D142" s="89"/>
      <c r="E142" s="150">
        <v>0</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8.3380420286807766</v>
      </c>
      <c r="F143" s="139">
        <v>0.65993434108603233</v>
      </c>
      <c r="G143" s="139">
        <v>1.8216616709845611E-2</v>
      </c>
      <c r="H143" s="139">
        <v>0.39848828257544261</v>
      </c>
      <c r="I143" s="139">
        <v>8.9209656342364552E-2</v>
      </c>
      <c r="J143" s="139">
        <v>8.9209656342365551E-2</v>
      </c>
      <c r="K143" s="139">
        <v>8.9209656342364996E-2</v>
      </c>
      <c r="L143" s="139">
        <v>6.8330989969637282E-2</v>
      </c>
      <c r="M143" s="139">
        <v>13.530236394103216</v>
      </c>
      <c r="N143" s="139">
        <v>1.887166741296159E-3</v>
      </c>
      <c r="O143" s="139">
        <v>1.8757455150934538E-4</v>
      </c>
      <c r="P143" s="139">
        <v>1.1480228569318901E-2</v>
      </c>
      <c r="Q143" s="139">
        <v>3.0792771189331719E-4</v>
      </c>
      <c r="R143" s="139">
        <v>1.3267348414860229E-2</v>
      </c>
      <c r="S143" s="139">
        <v>9.0819842961220049E-3</v>
      </c>
      <c r="T143" s="139">
        <v>1.7586190729179836E-3</v>
      </c>
      <c r="U143" s="139">
        <v>2.4070632076794349E-4</v>
      </c>
      <c r="V143" s="139">
        <v>4.1310496004468678E-2</v>
      </c>
      <c r="W143" s="139">
        <v>0.2374925</v>
      </c>
      <c r="X143" s="139">
        <v>3.4115481562600004E-2</v>
      </c>
      <c r="Y143" s="139">
        <v>3.9956076514200002E-2</v>
      </c>
      <c r="Z143" s="139">
        <v>2.9120892714999999E-2</v>
      </c>
      <c r="AA143" s="139">
        <v>3.5826878381299998E-2</v>
      </c>
      <c r="AB143" s="139">
        <v>0.1390193291731</v>
      </c>
      <c r="AC143" s="139">
        <v>2.374926E-4</v>
      </c>
      <c r="AD143" s="139">
        <v>4.7536500000000001E-5</v>
      </c>
      <c r="AE143" s="58"/>
      <c r="AF143" s="144">
        <v>75701.273943012711</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7.9484164671318753</v>
      </c>
      <c r="F144" s="139">
        <v>0.11002631201246274</v>
      </c>
      <c r="G144" s="139">
        <v>9.5569838469648904E-3</v>
      </c>
      <c r="H144" s="139">
        <v>5.5412697451566101E-2</v>
      </c>
      <c r="I144" s="139">
        <v>9.1719920970929958E-2</v>
      </c>
      <c r="J144" s="139">
        <v>9.1719920970930013E-2</v>
      </c>
      <c r="K144" s="139">
        <v>9.171992097093018E-2</v>
      </c>
      <c r="L144" s="139">
        <v>7.7092172558512362E-2</v>
      </c>
      <c r="M144" s="139">
        <v>0.67424745461774471</v>
      </c>
      <c r="N144" s="139">
        <v>3.524520787027532E-4</v>
      </c>
      <c r="O144" s="139">
        <v>3.8030497524627223E-5</v>
      </c>
      <c r="P144" s="139">
        <v>4.0166052013046105E-3</v>
      </c>
      <c r="Q144" s="139">
        <v>7.5943974758807444E-5</v>
      </c>
      <c r="R144" s="139">
        <v>6.4327699587328072E-3</v>
      </c>
      <c r="S144" s="139">
        <v>4.3140620046557042E-3</v>
      </c>
      <c r="T144" s="139">
        <v>1.538772944552137E-4</v>
      </c>
      <c r="U144" s="139">
        <v>7.582695446836047E-5</v>
      </c>
      <c r="V144" s="139">
        <v>1.364534119559147E-2</v>
      </c>
      <c r="W144" s="139">
        <v>0.1240822</v>
      </c>
      <c r="X144" s="139">
        <v>1.8303058487699999E-2</v>
      </c>
      <c r="Y144" s="139">
        <v>2.0562755645799999E-2</v>
      </c>
      <c r="Z144" s="139">
        <v>1.6075742184E-2</v>
      </c>
      <c r="AA144" s="139">
        <v>1.7128209836300003E-2</v>
      </c>
      <c r="AB144" s="139">
        <v>7.2069766153800008E-2</v>
      </c>
      <c r="AC144" s="139">
        <v>1.2408260000000001E-4</v>
      </c>
      <c r="AD144" s="139">
        <v>2.4834800000000001E-5</v>
      </c>
      <c r="AE144" s="58"/>
      <c r="AF144" s="144">
        <v>32453.521481145315</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7.3004348007551112</v>
      </c>
      <c r="F145" s="139">
        <v>0.210663797604903</v>
      </c>
      <c r="G145" s="139">
        <v>1.2988257189827749E-2</v>
      </c>
      <c r="H145" s="139">
        <v>3.7377755024450607E-2</v>
      </c>
      <c r="I145" s="139">
        <v>9.1619506412700585E-2</v>
      </c>
      <c r="J145" s="139">
        <v>9.1619506412700447E-2</v>
      </c>
      <c r="K145" s="139">
        <v>9.1619506412700447E-2</v>
      </c>
      <c r="L145" s="139">
        <v>5.9784233519803866E-2</v>
      </c>
      <c r="M145" s="139">
        <v>2.2017764966387743</v>
      </c>
      <c r="N145" s="139">
        <v>4.7670095798234144E-4</v>
      </c>
      <c r="O145" s="139">
        <v>5.1467568350697479E-5</v>
      </c>
      <c r="P145" s="139">
        <v>5.4514840997345023E-3</v>
      </c>
      <c r="Q145" s="139">
        <v>1.0290251153787952E-4</v>
      </c>
      <c r="R145" s="139">
        <v>8.7404494493247952E-3</v>
      </c>
      <c r="S145" s="139">
        <v>5.8613323870561869E-3</v>
      </c>
      <c r="T145" s="139">
        <v>2.063596508555214E-4</v>
      </c>
      <c r="U145" s="139">
        <v>1.0286988637436409E-4</v>
      </c>
      <c r="V145" s="139">
        <v>1.8515600792480064E-2</v>
      </c>
      <c r="W145" s="139">
        <v>7.1944499999999995E-2</v>
      </c>
      <c r="X145" s="139">
        <v>4.1274061440000004E-3</v>
      </c>
      <c r="Y145" s="139">
        <v>2.49937372092E-2</v>
      </c>
      <c r="Z145" s="139">
        <v>2.7928781578800001E-2</v>
      </c>
      <c r="AA145" s="139">
        <v>6.4204095581000004E-3</v>
      </c>
      <c r="AB145" s="139">
        <v>6.3470334490100005E-2</v>
      </c>
      <c r="AC145" s="139">
        <v>5.4231499999999997E-5</v>
      </c>
      <c r="AD145" s="139">
        <v>1.08667E-5</v>
      </c>
      <c r="AE145" s="58"/>
      <c r="AF145" s="144">
        <v>44080.585915724863</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1.2967288933025466E-2</v>
      </c>
      <c r="F146" s="139">
        <v>9.5217685958891088E-2</v>
      </c>
      <c r="G146" s="139">
        <v>3.3508861864431059E-5</v>
      </c>
      <c r="H146" s="139">
        <v>2.6268195785011987E-4</v>
      </c>
      <c r="I146" s="139">
        <v>2.5405111953473135E-3</v>
      </c>
      <c r="J146" s="139">
        <v>2.5405111953473144E-3</v>
      </c>
      <c r="K146" s="139">
        <v>2.5405111953473122E-3</v>
      </c>
      <c r="L146" s="139">
        <v>3.4687548309168738E-4</v>
      </c>
      <c r="M146" s="139">
        <v>0.47597771729926808</v>
      </c>
      <c r="N146" s="139">
        <v>1.0127952582451134E-5</v>
      </c>
      <c r="O146" s="139">
        <v>5.2568746246515451E-5</v>
      </c>
      <c r="P146" s="139">
        <v>4.0879849578853373E-5</v>
      </c>
      <c r="Q146" s="139">
        <v>1.4096499854777018E-6</v>
      </c>
      <c r="R146" s="139">
        <v>2.4698782691410674E-4</v>
      </c>
      <c r="S146" s="139">
        <v>8.8297732850134321E-3</v>
      </c>
      <c r="T146" s="139">
        <v>3.7187050934263648E-4</v>
      </c>
      <c r="U146" s="139">
        <v>5.2342303353578912E-5</v>
      </c>
      <c r="V146" s="139">
        <v>5.2522910184039841E-3</v>
      </c>
      <c r="W146" s="139">
        <v>1.7528999999999999E-3</v>
      </c>
      <c r="X146" s="139">
        <v>4.1841521100000005E-5</v>
      </c>
      <c r="Y146" s="139">
        <v>5.0588933699999998E-5</v>
      </c>
      <c r="Z146" s="139">
        <v>3.3065206600000003E-5</v>
      </c>
      <c r="AA146" s="139">
        <v>5.5597776600000002E-5</v>
      </c>
      <c r="AB146" s="139">
        <v>1.8109343799999999E-4</v>
      </c>
      <c r="AC146" s="139">
        <v>1.753E-6</v>
      </c>
      <c r="AD146" s="139">
        <v>6.1129999999999997E-7</v>
      </c>
      <c r="AE146" s="58"/>
      <c r="AF146" s="144">
        <v>207.82020507665888</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1.3555911349903886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0.62731111408252116</v>
      </c>
      <c r="J148" s="139">
        <v>1.2012499076359557</v>
      </c>
      <c r="K148" s="139">
        <v>1.5451335618267832</v>
      </c>
      <c r="L148" s="139">
        <v>0.14484716158709909</v>
      </c>
      <c r="M148" s="139" t="s">
        <v>428</v>
      </c>
      <c r="N148" s="139">
        <v>4.525903946626693</v>
      </c>
      <c r="O148" s="139">
        <v>2.0032667052575288E-2</v>
      </c>
      <c r="P148" s="139">
        <v>0</v>
      </c>
      <c r="Q148" s="139">
        <v>5.1831019070180576E-2</v>
      </c>
      <c r="R148" s="139">
        <v>1.686987597663127</v>
      </c>
      <c r="S148" s="139">
        <v>37.020589481233394</v>
      </c>
      <c r="T148" s="139">
        <v>0.26055696409704238</v>
      </c>
      <c r="U148" s="139">
        <v>3.0902671236535662E-2</v>
      </c>
      <c r="V148" s="139">
        <v>12.382625148648046</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49622.651112582986</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0.28919579471928641</v>
      </c>
      <c r="J149" s="139">
        <v>0.53554776799867843</v>
      </c>
      <c r="K149" s="139">
        <v>1.0710955359973569</v>
      </c>
      <c r="L149" s="139">
        <v>1.135361268157198E-2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49622.651112582986</v>
      </c>
      <c r="AL149" s="47" t="s">
        <v>413</v>
      </c>
    </row>
    <row r="150" spans="1:38" s="2" customFormat="1" ht="15" customHeight="1" thickBot="1" x14ac:dyDescent="0.4">
      <c r="A150" s="99"/>
      <c r="B150" s="100"/>
      <c r="C150" s="100"/>
      <c r="D150" s="89"/>
      <c r="E150" s="150">
        <v>0</v>
      </c>
      <c r="F150" s="150">
        <v>0</v>
      </c>
      <c r="G150" s="150">
        <v>0</v>
      </c>
      <c r="H150" s="150">
        <v>0</v>
      </c>
      <c r="I150" s="150">
        <v>0</v>
      </c>
      <c r="J150" s="150">
        <v>0</v>
      </c>
      <c r="K150" s="150">
        <v>0</v>
      </c>
      <c r="L150" s="150">
        <v>0</v>
      </c>
      <c r="M150" s="150">
        <v>0</v>
      </c>
      <c r="N150" s="150">
        <v>0</v>
      </c>
      <c r="O150" s="150">
        <v>0</v>
      </c>
      <c r="P150" s="150">
        <v>0</v>
      </c>
      <c r="Q150" s="150">
        <v>0</v>
      </c>
      <c r="R150" s="150">
        <v>0</v>
      </c>
      <c r="S150" s="150">
        <v>0</v>
      </c>
      <c r="T150" s="150">
        <v>0</v>
      </c>
      <c r="U150" s="150">
        <v>0</v>
      </c>
      <c r="V150" s="150">
        <v>0</v>
      </c>
      <c r="W150" s="150">
        <v>0</v>
      </c>
      <c r="X150" s="150">
        <v>0</v>
      </c>
      <c r="Y150" s="150">
        <v>0</v>
      </c>
      <c r="Z150" s="150">
        <v>0</v>
      </c>
      <c r="AA150" s="150">
        <v>0</v>
      </c>
      <c r="AB150" s="150">
        <v>0</v>
      </c>
      <c r="AC150" s="150">
        <v>0</v>
      </c>
      <c r="AD150" s="150">
        <v>0</v>
      </c>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52">
        <f>SUM(E$141, E$151, IF(AND(ISNUMBER(SEARCH($B$4,"AT|BE|CH|GB|IE|LT|LU|NL")),SUM(E$143:E$149)&gt;0),SUM(E$143:E$149)-SUM(E$27:E$33),0))</f>
        <v>91.197053383391577</v>
      </c>
      <c r="F152" s="13">
        <f t="shared" ref="F152:AD152" si="2">SUM(F$141, F$151, IF(AND(ISNUMBER(SEARCH($B$4,"AT|BE|CH|GB|IE|LT|LU|NL")),SUM(F$143:F$149)&gt;0),SUM(F$143:F$149)-SUM(F$27:F$33),0))</f>
        <v>110.24596144104886</v>
      </c>
      <c r="G152" s="13">
        <f t="shared" si="2"/>
        <v>9.3549279261813858</v>
      </c>
      <c r="H152" s="13">
        <f t="shared" si="2"/>
        <v>121.31629358848448</v>
      </c>
      <c r="I152" s="13">
        <f t="shared" si="2"/>
        <v>10.509677754140036</v>
      </c>
      <c r="J152" s="13">
        <f t="shared" si="2"/>
        <v>19.210931657476841</v>
      </c>
      <c r="K152" s="13">
        <f t="shared" si="2"/>
        <v>51.871983376231512</v>
      </c>
      <c r="L152" s="13">
        <f t="shared" si="2"/>
        <v>1.3944035596683428</v>
      </c>
      <c r="M152" s="13">
        <f t="shared" si="2"/>
        <v>104.6482270492363</v>
      </c>
      <c r="N152" s="13">
        <f t="shared" si="2"/>
        <v>7.1260116772297293</v>
      </c>
      <c r="O152" s="13">
        <f t="shared" si="2"/>
        <v>0.24777809868252182</v>
      </c>
      <c r="P152" s="13">
        <f t="shared" si="2"/>
        <v>0.29514661178930007</v>
      </c>
      <c r="Q152" s="13">
        <f t="shared" si="2"/>
        <v>1.1875569593358237</v>
      </c>
      <c r="R152" s="13">
        <f t="shared" si="2"/>
        <v>3.397545300395477</v>
      </c>
      <c r="S152" s="13">
        <f t="shared" si="2"/>
        <v>44.822244887223476</v>
      </c>
      <c r="T152" s="13">
        <f t="shared" si="2"/>
        <v>7.0483857697715502</v>
      </c>
      <c r="U152" s="13">
        <f t="shared" si="2"/>
        <v>2.2996625590263591</v>
      </c>
      <c r="V152" s="13">
        <f t="shared" si="2"/>
        <v>26.340344225656143</v>
      </c>
      <c r="W152" s="13">
        <f t="shared" si="2"/>
        <v>14.046544140905588</v>
      </c>
      <c r="X152" s="13">
        <f t="shared" si="2"/>
        <v>2.3483713144785399</v>
      </c>
      <c r="Y152" s="13">
        <f t="shared" si="2"/>
        <v>3.8702781125220493</v>
      </c>
      <c r="Z152" s="13">
        <f t="shared" si="2"/>
        <v>1.6584999859558556</v>
      </c>
      <c r="AA152" s="13">
        <f t="shared" si="2"/>
        <v>1.3445450578653213</v>
      </c>
      <c r="AB152" s="13">
        <f t="shared" si="2"/>
        <v>9.2216944708217632</v>
      </c>
      <c r="AC152" s="13">
        <f t="shared" si="2"/>
        <v>2.5975636269699334</v>
      </c>
      <c r="AD152" s="13">
        <f t="shared" si="2"/>
        <v>5.7336780117668642</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v>-24.734849999999998</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58.903738278150627</v>
      </c>
      <c r="F154" s="13">
        <f>SUM(F$141, F$153, -1 * IF(OR($B$6=2005,$B$6&gt;=2020),SUM(F$99:F$122),0), IF(AND(ISNUMBER(SEARCH($B$4,"AT|BE|CH|GB|IE|LT|LU|NL")),SUM(F$143:F$149)&gt;0),SUM(F$143:F$149)-SUM(F$27:F$33),0))</f>
        <v>42.377598558703092</v>
      </c>
      <c r="G154" s="13">
        <f>SUM(G$141, G$153, IF(AND(ISNUMBER(SEARCH($B$4,"AT|BE|CH|GB|IE|LT|LU|NL")),SUM(G$143:G$149)&gt;0),SUM(G$143:G$149)-SUM(G$27:G$33),0))</f>
        <v>9.3549279261813858</v>
      </c>
      <c r="H154" s="13">
        <f>SUM(H$141, H$153, IF(AND(ISNUMBER(SEARCH($B$4,"AT|BE|CH|GB|IE|LT|LU|NL")),SUM(H$143:H$149)&gt;0),SUM(H$143:H$149)-SUM(H$27:H$33),0))</f>
        <v>121.31629358848448</v>
      </c>
      <c r="I154" s="13">
        <f t="shared" ref="I154:AD154" si="3">SUM(I$141, I$153, IF(AND(ISNUMBER(SEARCH($B$4,"AT|BE|CH|GB|IE|LT|LU|NL")),SUM(I$143:I$149)&gt;0),SUM(I$143:I$149)-SUM(I$27:I$33),0))</f>
        <v>10.509677754140036</v>
      </c>
      <c r="J154" s="13">
        <f t="shared" si="3"/>
        <v>19.210931657476841</v>
      </c>
      <c r="K154" s="13">
        <f t="shared" si="3"/>
        <v>51.871983376231512</v>
      </c>
      <c r="L154" s="13">
        <f t="shared" si="3"/>
        <v>1.3944035596683428</v>
      </c>
      <c r="M154" s="13">
        <f t="shared" si="3"/>
        <v>104.6482270492363</v>
      </c>
      <c r="N154" s="13">
        <f t="shared" si="3"/>
        <v>7.1260116772297293</v>
      </c>
      <c r="O154" s="13">
        <f t="shared" si="3"/>
        <v>0.24777809868252182</v>
      </c>
      <c r="P154" s="13">
        <f t="shared" si="3"/>
        <v>0.29514661178930007</v>
      </c>
      <c r="Q154" s="13">
        <f t="shared" si="3"/>
        <v>1.1875569593358237</v>
      </c>
      <c r="R154" s="13">
        <f t="shared" si="3"/>
        <v>3.397545300395477</v>
      </c>
      <c r="S154" s="13">
        <f t="shared" si="3"/>
        <v>44.822244887223476</v>
      </c>
      <c r="T154" s="13">
        <f t="shared" si="3"/>
        <v>7.0483857697715502</v>
      </c>
      <c r="U154" s="13">
        <f t="shared" si="3"/>
        <v>2.2996625590263591</v>
      </c>
      <c r="V154" s="13">
        <f t="shared" si="3"/>
        <v>26.340344225656143</v>
      </c>
      <c r="W154" s="13">
        <f t="shared" si="3"/>
        <v>14.046544140905588</v>
      </c>
      <c r="X154" s="13">
        <f t="shared" si="3"/>
        <v>2.3483713144785399</v>
      </c>
      <c r="Y154" s="13">
        <f t="shared" si="3"/>
        <v>3.8702781125220493</v>
      </c>
      <c r="Z154" s="13">
        <f t="shared" si="3"/>
        <v>1.6584999859558556</v>
      </c>
      <c r="AA154" s="13">
        <f t="shared" si="3"/>
        <v>1.3445450578653213</v>
      </c>
      <c r="AB154" s="13">
        <f t="shared" si="3"/>
        <v>9.2216944708217632</v>
      </c>
      <c r="AC154" s="13">
        <f t="shared" si="3"/>
        <v>2.5975636269699334</v>
      </c>
      <c r="AD154" s="13">
        <f t="shared" si="3"/>
        <v>5.7336780117668642</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11.316151445471935</v>
      </c>
      <c r="F157" s="141">
        <v>0.31022346359156272</v>
      </c>
      <c r="G157" s="141">
        <v>0.72379350652921548</v>
      </c>
      <c r="H157" s="141" t="s">
        <v>444</v>
      </c>
      <c r="I157" s="141">
        <v>0.14112374529748137</v>
      </c>
      <c r="J157" s="141">
        <v>0.14112374529748137</v>
      </c>
      <c r="K157" s="141">
        <v>0.14112374529748137</v>
      </c>
      <c r="L157" s="141">
        <v>6.7739397742791058E-2</v>
      </c>
      <c r="M157" s="141">
        <v>2.8979271527459498</v>
      </c>
      <c r="N157" s="141">
        <v>3.0399026928432872E-3</v>
      </c>
      <c r="O157" s="141">
        <v>2.2799270196324656E-4</v>
      </c>
      <c r="P157" s="141">
        <v>4.5598540392649311E-3</v>
      </c>
      <c r="Q157" s="141">
        <v>1.1399635098162328E-3</v>
      </c>
      <c r="R157" s="141">
        <v>7.5997567321082187E-3</v>
      </c>
      <c r="S157" s="141">
        <v>8.3597324053190404E-3</v>
      </c>
      <c r="T157" s="141">
        <v>3.0399026928432874E-4</v>
      </c>
      <c r="U157" s="141">
        <v>4.1798662026595202E-3</v>
      </c>
      <c r="V157" s="141">
        <v>1.1019647261556917</v>
      </c>
      <c r="W157" s="141" t="s">
        <v>444</v>
      </c>
      <c r="X157" s="141" t="s">
        <v>444</v>
      </c>
      <c r="Y157" s="141" t="s">
        <v>444</v>
      </c>
      <c r="Z157" s="141" t="s">
        <v>444</v>
      </c>
      <c r="AA157" s="141" t="s">
        <v>444</v>
      </c>
      <c r="AB157" s="141" t="s">
        <v>444</v>
      </c>
      <c r="AC157" s="141" t="s">
        <v>444</v>
      </c>
      <c r="AD157" s="141" t="s">
        <v>444</v>
      </c>
      <c r="AE157" s="58"/>
      <c r="AF157" s="142">
        <v>37998.783660541092</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7.0985379480999991E-2</v>
      </c>
      <c r="F158" s="141">
        <v>2.4568984272500005E-3</v>
      </c>
      <c r="G158" s="141">
        <v>3.7194716499999998E-3</v>
      </c>
      <c r="H158" s="141" t="s">
        <v>444</v>
      </c>
      <c r="I158" s="141">
        <v>4.8428517899999998E-4</v>
      </c>
      <c r="J158" s="141">
        <v>4.8428517899999998E-4</v>
      </c>
      <c r="K158" s="141">
        <v>4.8428517899999998E-4</v>
      </c>
      <c r="L158" s="141">
        <v>2.3245688591999996E-4</v>
      </c>
      <c r="M158" s="141">
        <v>4.3394840468000004E-2</v>
      </c>
      <c r="N158" s="141">
        <v>1.563682125376607E-5</v>
      </c>
      <c r="O158" s="141">
        <v>1.1727615940324552E-6</v>
      </c>
      <c r="P158" s="141">
        <v>2.3455231880649103E-5</v>
      </c>
      <c r="Q158" s="141">
        <v>5.8638079701622758E-6</v>
      </c>
      <c r="R158" s="141">
        <v>3.909205313441518E-5</v>
      </c>
      <c r="S158" s="141">
        <v>4.3001258447856693E-5</v>
      </c>
      <c r="T158" s="141">
        <v>1.5636821253766072E-6</v>
      </c>
      <c r="U158" s="141">
        <v>2.1500629223928347E-5</v>
      </c>
      <c r="V158" s="141">
        <v>5.6683477044902003E-3</v>
      </c>
      <c r="W158" s="141" t="s">
        <v>444</v>
      </c>
      <c r="X158" s="141" t="s">
        <v>444</v>
      </c>
      <c r="Y158" s="141" t="s">
        <v>444</v>
      </c>
      <c r="Z158" s="141" t="s">
        <v>444</v>
      </c>
      <c r="AA158" s="141" t="s">
        <v>444</v>
      </c>
      <c r="AB158" s="141" t="s">
        <v>444</v>
      </c>
      <c r="AC158" s="141" t="s">
        <v>444</v>
      </c>
      <c r="AD158" s="141" t="s">
        <v>444</v>
      </c>
      <c r="AE158" s="58"/>
      <c r="AF158" s="143">
        <v>195.46026567207588</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6.9592604998435137</v>
      </c>
      <c r="F159" s="141">
        <v>0.22214774137454174</v>
      </c>
      <c r="G159" s="141">
        <v>0.17938934450061145</v>
      </c>
      <c r="H159" s="141" t="s">
        <v>444</v>
      </c>
      <c r="I159" s="141">
        <v>0.10910774356474705</v>
      </c>
      <c r="J159" s="141">
        <v>0.12827852372078749</v>
      </c>
      <c r="K159" s="141">
        <v>0.12827852372078749</v>
      </c>
      <c r="L159" s="141">
        <v>3.9766342353444124E-2</v>
      </c>
      <c r="M159" s="141">
        <v>0.48746268930777031</v>
      </c>
      <c r="N159" s="141">
        <v>1.6573799478487611E-2</v>
      </c>
      <c r="O159" s="141">
        <v>1.2827613621725223E-3</v>
      </c>
      <c r="P159" s="141">
        <v>3.7972349716399773E-3</v>
      </c>
      <c r="Q159" s="141">
        <v>5.8967821718539318E-3</v>
      </c>
      <c r="R159" s="141">
        <v>7.2050680914652497E-3</v>
      </c>
      <c r="S159" s="141">
        <v>0.11223212365649271</v>
      </c>
      <c r="T159" s="141">
        <v>0.16656297237544432</v>
      </c>
      <c r="U159" s="141">
        <v>1.2840375900444623E-2</v>
      </c>
      <c r="V159" s="141">
        <v>0.15239989001437498</v>
      </c>
      <c r="W159" s="141">
        <v>1.6943905561350139E-2</v>
      </c>
      <c r="X159" s="141">
        <v>2.5782850030644421E-4</v>
      </c>
      <c r="Y159" s="141">
        <v>1.2955236408919199E-3</v>
      </c>
      <c r="Z159" s="141">
        <v>1.2827613621725223E-3</v>
      </c>
      <c r="AA159" s="141">
        <v>1.372097313208304E-4</v>
      </c>
      <c r="AB159" s="141">
        <v>2.9733232346917165E-3</v>
      </c>
      <c r="AC159" s="141" t="s">
        <v>444</v>
      </c>
      <c r="AD159" s="141">
        <v>5.5049497449938152E-3</v>
      </c>
      <c r="AE159" s="58"/>
      <c r="AF159" s="143">
        <v>5497.5000101221904</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0.1003343065540258</v>
      </c>
      <c r="X163" s="22">
        <v>0.72240700718898565</v>
      </c>
      <c r="Y163" s="22">
        <v>0.47157124080392121</v>
      </c>
      <c r="Z163" s="22">
        <v>0.23076890507425935</v>
      </c>
      <c r="AA163" s="22">
        <v>0.27090262769586965</v>
      </c>
      <c r="AB163" s="22">
        <v>1.695649780763036</v>
      </c>
      <c r="AC163" s="22" t="s">
        <v>444</v>
      </c>
      <c r="AD163" s="22">
        <v>2.9096948900667479E-2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N31">
    <cfRule type="cellIs" dxfId="1" priority="1" operator="equal">
      <formula>0</formula>
    </cfRule>
  </conditionalFormatting>
  <conditionalFormatting sqref="P48">
    <cfRule type="cellIs" dxfId="0" priority="2" operator="equal">
      <formula>0</formula>
    </cfRule>
  </conditionalFormatting>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AC0A4-414B-42DE-843D-09A2307A0570}">
  <dimension ref="A1:AL170"/>
  <sheetViews>
    <sheetView tabSelected="1" zoomScale="85" zoomScaleNormal="85" workbookViewId="0">
      <pane ySplit="13" topLeftCell="A70" activePane="bottomLeft" state="frozen"/>
      <selection pane="bottomLeft" activeCell="F5" sqref="F5"/>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443</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2023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15.02.2025: 2023</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4.3259294009041573</v>
      </c>
      <c r="F14" s="138">
        <v>0.26934005483225942</v>
      </c>
      <c r="G14" s="138">
        <v>0.71022069898280382</v>
      </c>
      <c r="H14" s="138" t="s">
        <v>444</v>
      </c>
      <c r="I14" s="138">
        <v>0.20856297625613457</v>
      </c>
      <c r="J14" s="138">
        <v>0.27458830571966297</v>
      </c>
      <c r="K14" s="138">
        <v>0.32252195180933391</v>
      </c>
      <c r="L14" s="138">
        <v>4.0219624496583908E-3</v>
      </c>
      <c r="M14" s="138">
        <v>7.93522276321674</v>
      </c>
      <c r="N14" s="138">
        <v>0.24114498011346658</v>
      </c>
      <c r="O14" s="138">
        <v>2.6645721695878366E-2</v>
      </c>
      <c r="P14" s="138">
        <v>3.9899498334816902E-2</v>
      </c>
      <c r="Q14" s="138">
        <v>0.16812747790906424</v>
      </c>
      <c r="R14" s="138">
        <v>0.1197607968466969</v>
      </c>
      <c r="S14" s="138">
        <v>0.19325857716315292</v>
      </c>
      <c r="T14" s="138">
        <v>0.63856713509152718</v>
      </c>
      <c r="U14" s="138">
        <v>0.38764466386973784</v>
      </c>
      <c r="V14" s="138">
        <v>1.0234978972198525</v>
      </c>
      <c r="W14" s="138">
        <v>0.29451851378893862</v>
      </c>
      <c r="X14" s="138">
        <v>3.559890586285498E-3</v>
      </c>
      <c r="Y14" s="138">
        <v>1.2818833989883308E-3</v>
      </c>
      <c r="Z14" s="138">
        <v>1.0514883483870819E-3</v>
      </c>
      <c r="AA14" s="138">
        <v>2.0145298545756749E-4</v>
      </c>
      <c r="AB14" s="138">
        <v>6.0947153191184779E-3</v>
      </c>
      <c r="AC14" s="138">
        <v>0.28138232923671347</v>
      </c>
      <c r="AD14" s="138">
        <v>1.1104289066415751E-2</v>
      </c>
      <c r="AE14" s="55"/>
      <c r="AF14" s="147">
        <v>2322.9005088588674</v>
      </c>
      <c r="AG14" s="147">
        <v>14584.233707615525</v>
      </c>
      <c r="AH14" s="147">
        <v>92386.501038423914</v>
      </c>
      <c r="AI14" s="147">
        <v>3139.7801675744217</v>
      </c>
      <c r="AJ14" s="147">
        <v>3919.2052340828441</v>
      </c>
      <c r="AK14" s="147" t="s">
        <v>428</v>
      </c>
      <c r="AL14" s="45" t="s">
        <v>49</v>
      </c>
    </row>
    <row r="15" spans="1:38" s="1" customFormat="1" ht="26.25" customHeight="1" thickBot="1" x14ac:dyDescent="0.3">
      <c r="A15" s="65" t="s">
        <v>53</v>
      </c>
      <c r="B15" s="65" t="s">
        <v>54</v>
      </c>
      <c r="C15" s="66" t="s">
        <v>55</v>
      </c>
      <c r="D15" s="67"/>
      <c r="E15" s="138">
        <v>0.26330411537869303</v>
      </c>
      <c r="F15" s="138">
        <v>1.3643115914870467E-2</v>
      </c>
      <c r="G15" s="138">
        <v>3.6525073409053629E-2</v>
      </c>
      <c r="H15" s="138" t="s">
        <v>444</v>
      </c>
      <c r="I15" s="138">
        <v>4.2064955123398114E-3</v>
      </c>
      <c r="J15" s="138">
        <v>4.2152770886933772E-3</v>
      </c>
      <c r="K15" s="138">
        <v>4.2270245318748612E-3</v>
      </c>
      <c r="L15" s="138">
        <v>7.571966417205245E-4</v>
      </c>
      <c r="M15" s="138">
        <v>1.0207795360972608E-2</v>
      </c>
      <c r="N15" s="138">
        <v>7.2764031799507373E-3</v>
      </c>
      <c r="O15" s="138">
        <v>9.8801033592472044E-3</v>
      </c>
      <c r="P15" s="138">
        <v>1.7749683358626602E-3</v>
      </c>
      <c r="Q15" s="138">
        <v>1.7049940543190784E-3</v>
      </c>
      <c r="R15" s="138">
        <v>3.0171003898794579E-2</v>
      </c>
      <c r="S15" s="138">
        <v>1.4845021979298127E-2</v>
      </c>
      <c r="T15" s="138">
        <v>3.3236882118926128E-2</v>
      </c>
      <c r="U15" s="138">
        <v>7.0703131540982515E-3</v>
      </c>
      <c r="V15" s="138">
        <v>7.6661035068370437E-2</v>
      </c>
      <c r="W15" s="138">
        <v>0</v>
      </c>
      <c r="X15" s="138">
        <v>3.0165104668881521E-6</v>
      </c>
      <c r="Y15" s="138">
        <v>5.1402420511995412E-6</v>
      </c>
      <c r="Z15" s="138">
        <v>2.8451690651815003E-6</v>
      </c>
      <c r="AA15" s="138">
        <v>2.8451690651815003E-6</v>
      </c>
      <c r="AB15" s="138">
        <v>1.3847090648450695E-5</v>
      </c>
      <c r="AC15" s="138" t="s">
        <v>428</v>
      </c>
      <c r="AD15" s="138">
        <v>0</v>
      </c>
      <c r="AE15" s="55"/>
      <c r="AF15" s="147">
        <v>4512.8819270377489</v>
      </c>
      <c r="AG15" s="147" t="s">
        <v>430</v>
      </c>
      <c r="AH15" s="147">
        <v>924.2177457555299</v>
      </c>
      <c r="AI15" s="147" t="s">
        <v>430</v>
      </c>
      <c r="AJ15" s="147" t="s">
        <v>430</v>
      </c>
      <c r="AK15" s="147" t="s">
        <v>428</v>
      </c>
      <c r="AL15" s="45" t="s">
        <v>49</v>
      </c>
    </row>
    <row r="16" spans="1:38" s="1" customFormat="1" ht="26.25" customHeight="1" thickBot="1" x14ac:dyDescent="0.3">
      <c r="A16" s="65" t="s">
        <v>53</v>
      </c>
      <c r="B16" s="65" t="s">
        <v>56</v>
      </c>
      <c r="C16" s="66" t="s">
        <v>57</v>
      </c>
      <c r="D16" s="67"/>
      <c r="E16" s="138">
        <v>7.4503136459583633E-2</v>
      </c>
      <c r="F16" s="138">
        <v>3.7114640852419975E-4</v>
      </c>
      <c r="G16" s="138">
        <v>5.4158034595853673E-2</v>
      </c>
      <c r="H16" s="138" t="s">
        <v>444</v>
      </c>
      <c r="I16" s="138">
        <v>1.3205255738558035E-2</v>
      </c>
      <c r="J16" s="138">
        <v>1.8953196475049002E-2</v>
      </c>
      <c r="K16" s="138">
        <v>1.9685508281898492E-2</v>
      </c>
      <c r="L16" s="138">
        <v>1.5150220450128169E-4</v>
      </c>
      <c r="M16" s="138">
        <v>8.8202290262155189E-2</v>
      </c>
      <c r="N16" s="138">
        <v>7.0800399531078858E-3</v>
      </c>
      <c r="O16" s="138">
        <v>3.9062172281960009E-4</v>
      </c>
      <c r="P16" s="138">
        <v>7.19966955484E-3</v>
      </c>
      <c r="Q16" s="138">
        <v>2.6615843928410004E-3</v>
      </c>
      <c r="R16" s="138">
        <v>1.6559151172367004E-3</v>
      </c>
      <c r="S16" s="138">
        <v>6.160075363295001E-3</v>
      </c>
      <c r="T16" s="138">
        <v>7.1057991390411999E-3</v>
      </c>
      <c r="U16" s="138">
        <v>6.9575025034989996E-4</v>
      </c>
      <c r="V16" s="138">
        <v>1.1216292206626E-2</v>
      </c>
      <c r="W16" s="138">
        <v>6.3731706529392852E-3</v>
      </c>
      <c r="X16" s="138">
        <v>1.1238529132499001E-7</v>
      </c>
      <c r="Y16" s="138">
        <v>3.3869552813829291E-7</v>
      </c>
      <c r="Z16" s="138">
        <v>3.8543836349431E-8</v>
      </c>
      <c r="AA16" s="138">
        <v>3.7075000694102247E-8</v>
      </c>
      <c r="AB16" s="138">
        <v>5.2669965650681623E-7</v>
      </c>
      <c r="AC16" s="138">
        <v>4.9569782019999993E-9</v>
      </c>
      <c r="AD16" s="138">
        <v>2.9291234830000001E-9</v>
      </c>
      <c r="AE16" s="55"/>
      <c r="AF16" s="147">
        <v>0.43894626657099006</v>
      </c>
      <c r="AG16" s="147">
        <v>239.91387943100003</v>
      </c>
      <c r="AH16" s="147">
        <v>62.771188506679934</v>
      </c>
      <c r="AI16" s="147" t="s">
        <v>430</v>
      </c>
      <c r="AJ16" s="147" t="s">
        <v>430</v>
      </c>
      <c r="AK16" s="147" t="s">
        <v>428</v>
      </c>
      <c r="AL16" s="45" t="s">
        <v>49</v>
      </c>
    </row>
    <row r="17" spans="1:38" s="2" customFormat="1" ht="26.25" customHeight="1" thickBot="1" x14ac:dyDescent="0.3">
      <c r="A17" s="65" t="s">
        <v>53</v>
      </c>
      <c r="B17" s="65" t="s">
        <v>58</v>
      </c>
      <c r="C17" s="66" t="s">
        <v>59</v>
      </c>
      <c r="D17" s="67"/>
      <c r="E17" s="138">
        <v>3.0982319999999998E-3</v>
      </c>
      <c r="F17" s="138">
        <v>9.6296400000000007E-4</v>
      </c>
      <c r="G17" s="138">
        <v>2.8252075012455126E-6</v>
      </c>
      <c r="H17" s="138" t="s">
        <v>444</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0.97305336990018121</v>
      </c>
      <c r="F18" s="138">
        <v>0.47757785853258683</v>
      </c>
      <c r="G18" s="138">
        <v>2.1309080092576559E-2</v>
      </c>
      <c r="H18" s="138" t="s">
        <v>444</v>
      </c>
      <c r="I18" s="138">
        <v>1.8155062280621727E-2</v>
      </c>
      <c r="J18" s="138">
        <v>1.8761138454940832E-2</v>
      </c>
      <c r="K18" s="138">
        <v>1.9488429864123753E-2</v>
      </c>
      <c r="L18" s="138">
        <v>1.7662292063564467E-3</v>
      </c>
      <c r="M18" s="138">
        <v>0.60548363023518381</v>
      </c>
      <c r="N18" s="138">
        <v>1.9402872199865448E-3</v>
      </c>
      <c r="O18" s="138">
        <v>3.6433580999953262E-5</v>
      </c>
      <c r="P18" s="138">
        <v>1.1197096580293709E-2</v>
      </c>
      <c r="Q18" s="138">
        <v>1.2888307273128756E-4</v>
      </c>
      <c r="R18" s="138">
        <v>1.5525518251796695E-3</v>
      </c>
      <c r="S18" s="138">
        <v>8.7294905480405976E-4</v>
      </c>
      <c r="T18" s="138">
        <v>3.1516957883516022E-2</v>
      </c>
      <c r="U18" s="138">
        <v>1.6568869449513092E-5</v>
      </c>
      <c r="V18" s="138">
        <v>1.0256970953430732E-3</v>
      </c>
      <c r="W18" s="138">
        <v>1.6970132880934829E-4</v>
      </c>
      <c r="X18" s="138">
        <v>2.3030894624125837E-4</v>
      </c>
      <c r="Y18" s="138">
        <v>1.8182285229573032E-3</v>
      </c>
      <c r="Z18" s="138">
        <v>2.0606589926849435E-4</v>
      </c>
      <c r="AA18" s="138">
        <v>1.8182285229573032E-4</v>
      </c>
      <c r="AB18" s="138">
        <v>2.4364262207627863E-3</v>
      </c>
      <c r="AC18" s="138" t="s">
        <v>430</v>
      </c>
      <c r="AD18" s="138" t="s">
        <v>430</v>
      </c>
      <c r="AE18" s="55"/>
      <c r="AF18" s="147">
        <v>197.87297727946435</v>
      </c>
      <c r="AG18" s="147" t="s">
        <v>430</v>
      </c>
      <c r="AH18" s="147">
        <v>20634.894700364734</v>
      </c>
      <c r="AI18" s="147" t="s">
        <v>430</v>
      </c>
      <c r="AJ18" s="147" t="s">
        <v>430</v>
      </c>
      <c r="AK18" s="147" t="s">
        <v>428</v>
      </c>
      <c r="AL18" s="45" t="s">
        <v>49</v>
      </c>
    </row>
    <row r="19" spans="1:38" s="2" customFormat="1" ht="26.25" customHeight="1" thickBot="1" x14ac:dyDescent="0.3">
      <c r="A19" s="65" t="s">
        <v>53</v>
      </c>
      <c r="B19" s="65" t="s">
        <v>62</v>
      </c>
      <c r="C19" s="66" t="s">
        <v>63</v>
      </c>
      <c r="D19" s="67"/>
      <c r="E19" s="138">
        <v>0.43063127500093984</v>
      </c>
      <c r="F19" s="138">
        <v>0.13055951018032064</v>
      </c>
      <c r="G19" s="138">
        <v>2.34255626574012E-2</v>
      </c>
      <c r="H19" s="138">
        <v>2.7596520166134975E-6</v>
      </c>
      <c r="I19" s="138">
        <v>7.7238237251336748E-3</v>
      </c>
      <c r="J19" s="138">
        <v>8.6581454222465631E-3</v>
      </c>
      <c r="K19" s="138">
        <v>9.7871504728291002E-3</v>
      </c>
      <c r="L19" s="138">
        <v>1.9796120869765991E-3</v>
      </c>
      <c r="M19" s="138">
        <v>0.17014011999310194</v>
      </c>
      <c r="N19" s="138">
        <v>3.0912144222064891E-3</v>
      </c>
      <c r="O19" s="138">
        <v>9.0562769066435011E-5</v>
      </c>
      <c r="P19" s="138">
        <v>3.0325472062536908E-3</v>
      </c>
      <c r="Q19" s="138">
        <v>7.4383088744736636E-4</v>
      </c>
      <c r="R19" s="138">
        <v>2.4996233278080536E-3</v>
      </c>
      <c r="S19" s="138">
        <v>1.3637924018232101E-3</v>
      </c>
      <c r="T19" s="138">
        <v>4.8303101133525081E-2</v>
      </c>
      <c r="U19" s="138">
        <v>3.4328577524401908E-4</v>
      </c>
      <c r="V19" s="138">
        <v>6.7340664670549871E-3</v>
      </c>
      <c r="W19" s="138">
        <v>2.5967831877997925E-4</v>
      </c>
      <c r="X19" s="138">
        <v>3.5242057548711466E-4</v>
      </c>
      <c r="Y19" s="138">
        <v>2.7822677012140635E-3</v>
      </c>
      <c r="Z19" s="138">
        <v>3.1532367280426055E-4</v>
      </c>
      <c r="AA19" s="138">
        <v>2.7822677012140639E-4</v>
      </c>
      <c r="AB19" s="138">
        <v>3.7282387196268447E-3</v>
      </c>
      <c r="AC19" s="138" t="s">
        <v>430</v>
      </c>
      <c r="AD19" s="138" t="s">
        <v>430</v>
      </c>
      <c r="AE19" s="55"/>
      <c r="AF19" s="147">
        <v>406.15202466646838</v>
      </c>
      <c r="AG19" s="147" t="s">
        <v>430</v>
      </c>
      <c r="AH19" s="147">
        <v>5345.1912731836528</v>
      </c>
      <c r="AI19" s="147">
        <v>2.2997100138445816</v>
      </c>
      <c r="AJ19" s="147" t="s">
        <v>430</v>
      </c>
      <c r="AK19" s="147" t="s">
        <v>428</v>
      </c>
      <c r="AL19" s="45" t="s">
        <v>49</v>
      </c>
    </row>
    <row r="20" spans="1:38" s="2" customFormat="1" ht="26.25" customHeight="1" thickBot="1" x14ac:dyDescent="0.3">
      <c r="A20" s="65" t="s">
        <v>53</v>
      </c>
      <c r="B20" s="65" t="s">
        <v>64</v>
      </c>
      <c r="C20" s="66" t="s">
        <v>65</v>
      </c>
      <c r="D20" s="67"/>
      <c r="E20" s="138">
        <v>2.0071196572554201E-2</v>
      </c>
      <c r="F20" s="138">
        <v>5.6431784756435415E-3</v>
      </c>
      <c r="G20" s="138">
        <v>7.6785170986033789E-4</v>
      </c>
      <c r="H20" s="138" t="s">
        <v>444</v>
      </c>
      <c r="I20" s="138">
        <v>6.4763510792168442E-4</v>
      </c>
      <c r="J20" s="138">
        <v>7.8879637064964761E-4</v>
      </c>
      <c r="K20" s="138">
        <v>9.5818988592320331E-4</v>
      </c>
      <c r="L20" s="138">
        <v>2.6813813115805215E-4</v>
      </c>
      <c r="M20" s="138">
        <v>7.8886302129298289E-3</v>
      </c>
      <c r="N20" s="138">
        <v>4.542799283578327E-4</v>
      </c>
      <c r="O20" s="138">
        <v>8.6794483878155646E-6</v>
      </c>
      <c r="P20" s="138">
        <v>1.2868679973722505E-4</v>
      </c>
      <c r="Q20" s="138">
        <v>5.1540321894234437E-5</v>
      </c>
      <c r="R20" s="138">
        <v>3.6440288159890911E-4</v>
      </c>
      <c r="S20" s="138">
        <v>2.0387822813133162E-4</v>
      </c>
      <c r="T20" s="138">
        <v>7.3434157108694066E-3</v>
      </c>
      <c r="U20" s="138">
        <v>1.6341905476771512E-5</v>
      </c>
      <c r="V20" s="138">
        <v>3.9600692660982621E-4</v>
      </c>
      <c r="W20" s="138">
        <v>3.9525153563829674E-5</v>
      </c>
      <c r="X20" s="138">
        <v>5.3641279836625989E-5</v>
      </c>
      <c r="Y20" s="138">
        <v>4.2348378818388946E-4</v>
      </c>
      <c r="Z20" s="138">
        <v>4.7994829327507474E-5</v>
      </c>
      <c r="AA20" s="138">
        <v>4.2348378818388945E-5</v>
      </c>
      <c r="AB20" s="138">
        <v>5.674682761664119E-4</v>
      </c>
      <c r="AC20" s="138" t="s">
        <v>430</v>
      </c>
      <c r="AD20" s="138" t="s">
        <v>430</v>
      </c>
      <c r="AE20" s="55"/>
      <c r="AF20" s="147">
        <v>48.521764468539239</v>
      </c>
      <c r="AG20" s="147" t="s">
        <v>430</v>
      </c>
      <c r="AH20" s="147">
        <v>212.79118156347147</v>
      </c>
      <c r="AI20" s="147" t="s">
        <v>430</v>
      </c>
      <c r="AJ20" s="147" t="s">
        <v>430</v>
      </c>
      <c r="AK20" s="147" t="s">
        <v>428</v>
      </c>
      <c r="AL20" s="45" t="s">
        <v>49</v>
      </c>
    </row>
    <row r="21" spans="1:38" s="2" customFormat="1" ht="26.25" customHeight="1" thickBot="1" x14ac:dyDescent="0.3">
      <c r="A21" s="65" t="s">
        <v>53</v>
      </c>
      <c r="B21" s="65" t="s">
        <v>66</v>
      </c>
      <c r="C21" s="66" t="s">
        <v>67</v>
      </c>
      <c r="D21" s="67"/>
      <c r="E21" s="138">
        <v>1.3842415030704815</v>
      </c>
      <c r="F21" s="138">
        <v>0.46441930273966398</v>
      </c>
      <c r="G21" s="138">
        <v>0.21397824064836532</v>
      </c>
      <c r="H21" s="138">
        <v>2.6376430685580416E-4</v>
      </c>
      <c r="I21" s="138">
        <v>6.3632254564071025E-2</v>
      </c>
      <c r="J21" s="138">
        <v>7.0349732423659203E-2</v>
      </c>
      <c r="K21" s="138">
        <v>7.9158038057923139E-2</v>
      </c>
      <c r="L21" s="138">
        <v>2.0510968919966351E-2</v>
      </c>
      <c r="M21" s="138">
        <v>0.66090478525190732</v>
      </c>
      <c r="N21" s="138">
        <v>2.550554407359858E-2</v>
      </c>
      <c r="O21" s="138">
        <v>3.2360697037111478E-3</v>
      </c>
      <c r="P21" s="138">
        <v>9.3276636875243811E-3</v>
      </c>
      <c r="Q21" s="138">
        <v>2.9354894959288239E-3</v>
      </c>
      <c r="R21" s="138">
        <v>2.0782809046155818E-2</v>
      </c>
      <c r="S21" s="138">
        <v>1.008617309568864E-2</v>
      </c>
      <c r="T21" s="138">
        <v>0.31567777072684172</v>
      </c>
      <c r="U21" s="138">
        <v>1.2066889057739719E-3</v>
      </c>
      <c r="V21" s="138">
        <v>0.1345117727270255</v>
      </c>
      <c r="W21" s="138">
        <v>3.1771095512744291E-2</v>
      </c>
      <c r="X21" s="138">
        <v>5.3095491678163626E-3</v>
      </c>
      <c r="Y21" s="138">
        <v>2.2986175153643408E-2</v>
      </c>
      <c r="Z21" s="138">
        <v>3.5634846477754826E-3</v>
      </c>
      <c r="AA21" s="138">
        <v>2.2685426786374823E-3</v>
      </c>
      <c r="AB21" s="138">
        <v>3.4127751647872739E-2</v>
      </c>
      <c r="AC21" s="138">
        <v>1.5037418363429331E-3</v>
      </c>
      <c r="AD21" s="138">
        <v>1.8044902036115194E-5</v>
      </c>
      <c r="AE21" s="55"/>
      <c r="AF21" s="147">
        <v>3424.085534418266</v>
      </c>
      <c r="AG21" s="147" t="s">
        <v>430</v>
      </c>
      <c r="AH21" s="147">
        <v>14585.879703237364</v>
      </c>
      <c r="AI21" s="147">
        <v>219.80358904650348</v>
      </c>
      <c r="AJ21" s="147" t="s">
        <v>430</v>
      </c>
      <c r="AK21" s="147" t="s">
        <v>428</v>
      </c>
      <c r="AL21" s="45" t="s">
        <v>49</v>
      </c>
    </row>
    <row r="22" spans="1:38" s="2" customFormat="1" ht="26.25" customHeight="1" thickBot="1" x14ac:dyDescent="0.3">
      <c r="A22" s="65" t="s">
        <v>53</v>
      </c>
      <c r="B22" s="69" t="s">
        <v>68</v>
      </c>
      <c r="C22" s="66" t="s">
        <v>69</v>
      </c>
      <c r="D22" s="67"/>
      <c r="E22" s="138">
        <v>4.3259630806027785</v>
      </c>
      <c r="F22" s="138">
        <v>1.020356754159667</v>
      </c>
      <c r="G22" s="138">
        <v>0.87747074163658101</v>
      </c>
      <c r="H22" s="138">
        <v>2.9634277316668905E-3</v>
      </c>
      <c r="I22" s="138">
        <v>0.68365291351890345</v>
      </c>
      <c r="J22" s="138">
        <v>0.74122173292493787</v>
      </c>
      <c r="K22" s="138">
        <v>0.81037390731945702</v>
      </c>
      <c r="L22" s="138">
        <v>0.16823501044612652</v>
      </c>
      <c r="M22" s="138">
        <v>3.7215113301438985</v>
      </c>
      <c r="N22" s="138">
        <v>8.3963792247230204E-2</v>
      </c>
      <c r="O22" s="138">
        <v>6.6256417197601862E-3</v>
      </c>
      <c r="P22" s="138">
        <v>3.7751465123475998E-2</v>
      </c>
      <c r="Q22" s="138">
        <v>9.2453514088818828E-2</v>
      </c>
      <c r="R22" s="138">
        <v>0.16502476028929433</v>
      </c>
      <c r="S22" s="138">
        <v>0.23620899676801388</v>
      </c>
      <c r="T22" s="138">
        <v>0.63041854049468182</v>
      </c>
      <c r="U22" s="138">
        <v>8.6112784686864147E-2</v>
      </c>
      <c r="V22" s="138">
        <v>1.5044813570795357</v>
      </c>
      <c r="W22" s="138">
        <v>0.13024877409795546</v>
      </c>
      <c r="X22" s="138">
        <v>1.7081851662526078E-2</v>
      </c>
      <c r="Y22" s="138">
        <v>4.5021163121099002E-2</v>
      </c>
      <c r="Z22" s="138">
        <v>1.0303301380089298E-2</v>
      </c>
      <c r="AA22" s="138">
        <v>8.2918730998431389E-3</v>
      </c>
      <c r="AB22" s="138">
        <v>8.0698189263557513E-2</v>
      </c>
      <c r="AC22" s="138">
        <v>1.5700392674169793E-2</v>
      </c>
      <c r="AD22" s="138">
        <v>0.39784472142752203</v>
      </c>
      <c r="AE22" s="55"/>
      <c r="AF22" s="147">
        <v>6256.2004726583073</v>
      </c>
      <c r="AG22" s="147">
        <v>2191.2598594153924</v>
      </c>
      <c r="AH22" s="147">
        <v>876.71758022829715</v>
      </c>
      <c r="AI22" s="147">
        <v>17.794488663380349</v>
      </c>
      <c r="AJ22" s="147">
        <v>3131.9622194669023</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0.19983401157944336</v>
      </c>
      <c r="X23" s="138">
        <v>2.4924356663078469E-2</v>
      </c>
      <c r="Y23" s="138">
        <v>7.3455009207177929E-2</v>
      </c>
      <c r="Z23" s="138">
        <v>1.4567699143386164E-2</v>
      </c>
      <c r="AA23" s="138">
        <v>7.1495972146537979E-3</v>
      </c>
      <c r="AB23" s="138">
        <v>0.12009666222829636</v>
      </c>
      <c r="AC23" s="138">
        <v>9.7951853031997878E-3</v>
      </c>
      <c r="AD23" s="138">
        <v>1.3357973761199534E-4</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1.0153584874133457</v>
      </c>
      <c r="F24" s="138">
        <v>0.75139698139553135</v>
      </c>
      <c r="G24" s="138">
        <v>0.23720243095038826</v>
      </c>
      <c r="H24" s="138">
        <v>8.7120561190356868E-2</v>
      </c>
      <c r="I24" s="138">
        <v>0.40902302000692115</v>
      </c>
      <c r="J24" s="138">
        <v>0.43122801002595362</v>
      </c>
      <c r="K24" s="138">
        <v>0.46636758279480811</v>
      </c>
      <c r="L24" s="138">
        <v>0.11559639296424309</v>
      </c>
      <c r="M24" s="138">
        <v>2.0525920199622467</v>
      </c>
      <c r="N24" s="138">
        <v>0.15972247008068308</v>
      </c>
      <c r="O24" s="138">
        <v>5.609787542536069E-2</v>
      </c>
      <c r="P24" s="138">
        <v>5.1992719239106573E-3</v>
      </c>
      <c r="Q24" s="138">
        <v>4.0849698420698487E-3</v>
      </c>
      <c r="R24" s="138">
        <v>0.13374787443039168</v>
      </c>
      <c r="S24" s="138">
        <v>4.5725884988320198E-2</v>
      </c>
      <c r="T24" s="138">
        <v>0.73847521382090719</v>
      </c>
      <c r="U24" s="138">
        <v>2.6784422560428549E-3</v>
      </c>
      <c r="V24" s="138">
        <v>2.2019470979066336</v>
      </c>
      <c r="W24" s="138" t="s">
        <v>429</v>
      </c>
      <c r="X24" s="138" t="s">
        <v>429</v>
      </c>
      <c r="Y24" s="138" t="s">
        <v>429</v>
      </c>
      <c r="Z24" s="138" t="s">
        <v>429</v>
      </c>
      <c r="AA24" s="138" t="s">
        <v>429</v>
      </c>
      <c r="AB24" s="138" t="s">
        <v>429</v>
      </c>
      <c r="AC24" s="138" t="s">
        <v>428</v>
      </c>
      <c r="AD24" s="138" t="s">
        <v>428</v>
      </c>
      <c r="AE24" s="55"/>
      <c r="AF24" s="147">
        <v>3767.9978382056597</v>
      </c>
      <c r="AG24" s="147" t="s">
        <v>430</v>
      </c>
      <c r="AH24" s="147">
        <v>3740.2054738796101</v>
      </c>
      <c r="AI24" s="147">
        <v>4250.1104854396581</v>
      </c>
      <c r="AJ24" s="147" t="s">
        <v>430</v>
      </c>
      <c r="AK24" s="147" t="s">
        <v>428</v>
      </c>
      <c r="AL24" s="45" t="s">
        <v>49</v>
      </c>
    </row>
    <row r="25" spans="1:38" s="2" customFormat="1" ht="26.25" customHeight="1" thickBot="1" x14ac:dyDescent="0.3">
      <c r="A25" s="65" t="s">
        <v>73</v>
      </c>
      <c r="B25" s="69" t="s">
        <v>74</v>
      </c>
      <c r="C25" s="71" t="s">
        <v>75</v>
      </c>
      <c r="D25" s="67"/>
      <c r="E25" s="138">
        <v>1.5230238224609998</v>
      </c>
      <c r="F25" s="138">
        <v>0.12594813195559995</v>
      </c>
      <c r="G25" s="138">
        <v>9.3131584022000002E-2</v>
      </c>
      <c r="H25" s="138" t="s">
        <v>444</v>
      </c>
      <c r="I25" s="138">
        <v>1.077991002E-2</v>
      </c>
      <c r="J25" s="138">
        <v>1.077991002E-2</v>
      </c>
      <c r="K25" s="138">
        <v>1.077991002E-2</v>
      </c>
      <c r="L25" s="138">
        <v>5.1743568095999996E-3</v>
      </c>
      <c r="M25" s="138">
        <v>1.1405250379600005</v>
      </c>
      <c r="N25" s="138">
        <v>3.9114878710302508E-4</v>
      </c>
      <c r="O25" s="138">
        <v>2.9336159032726883E-5</v>
      </c>
      <c r="P25" s="138">
        <v>5.8672318065453759E-4</v>
      </c>
      <c r="Q25" s="138">
        <v>1.466807951636344E-4</v>
      </c>
      <c r="R25" s="138">
        <v>9.7787196775756284E-4</v>
      </c>
      <c r="S25" s="138">
        <v>1.0756591645333191E-3</v>
      </c>
      <c r="T25" s="138">
        <v>3.9114878710302511E-5</v>
      </c>
      <c r="U25" s="138">
        <v>5.3782958226665956E-4</v>
      </c>
      <c r="V25" s="138">
        <v>0.14179143532484659</v>
      </c>
      <c r="W25" s="138" t="s">
        <v>444</v>
      </c>
      <c r="X25" s="138" t="s">
        <v>444</v>
      </c>
      <c r="Y25" s="138" t="s">
        <v>444</v>
      </c>
      <c r="Z25" s="138" t="s">
        <v>444</v>
      </c>
      <c r="AA25" s="138" t="s">
        <v>444</v>
      </c>
      <c r="AB25" s="138" t="s">
        <v>444</v>
      </c>
      <c r="AC25" s="138" t="s">
        <v>428</v>
      </c>
      <c r="AD25" s="138" t="s">
        <v>428</v>
      </c>
      <c r="AE25" s="55"/>
      <c r="AF25" s="147">
        <v>4889.3598387878137</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3.9007721216999997E-2</v>
      </c>
      <c r="F26" s="138">
        <v>2.9146075616999999E-3</v>
      </c>
      <c r="G26" s="138">
        <v>2.2826852390000004E-3</v>
      </c>
      <c r="H26" s="138" t="s">
        <v>444</v>
      </c>
      <c r="I26" s="138">
        <v>2.2297686600000001E-4</v>
      </c>
      <c r="J26" s="138">
        <v>2.2297686600000001E-4</v>
      </c>
      <c r="K26" s="138">
        <v>2.2297686600000001E-4</v>
      </c>
      <c r="L26" s="138">
        <v>1.0702889568000001E-4</v>
      </c>
      <c r="M26" s="138">
        <v>2.3521922695999998E-2</v>
      </c>
      <c r="N26" s="138">
        <v>0.43202061603116221</v>
      </c>
      <c r="O26" s="138">
        <v>1.8841174875237337E-6</v>
      </c>
      <c r="P26" s="138">
        <v>1.9458794194919118E-5</v>
      </c>
      <c r="Q26" s="138">
        <v>3.7730318820631128E-6</v>
      </c>
      <c r="R26" s="138">
        <v>2.7657101435976311E-5</v>
      </c>
      <c r="S26" s="138">
        <v>2.900801157957394E-5</v>
      </c>
      <c r="T26" s="138">
        <v>2.2986751685501634E-6</v>
      </c>
      <c r="U26" s="138">
        <v>1.3310450234231416E-5</v>
      </c>
      <c r="V26" s="138">
        <v>3.4976330415498981E-3</v>
      </c>
      <c r="W26" s="138" t="s">
        <v>444</v>
      </c>
      <c r="X26" s="138" t="s">
        <v>444</v>
      </c>
      <c r="Y26" s="138" t="s">
        <v>444</v>
      </c>
      <c r="Z26" s="138" t="s">
        <v>444</v>
      </c>
      <c r="AA26" s="138" t="s">
        <v>444</v>
      </c>
      <c r="AB26" s="138" t="s">
        <v>444</v>
      </c>
      <c r="AC26" s="138" t="s">
        <v>428</v>
      </c>
      <c r="AD26" s="138" t="s">
        <v>428</v>
      </c>
      <c r="AE26" s="55"/>
      <c r="AF26" s="147">
        <v>119.94550717988155</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9.6755555023959392</v>
      </c>
      <c r="F27" s="138">
        <v>2.1835914563716825</v>
      </c>
      <c r="G27" s="138">
        <v>1.7783061994852443E-2</v>
      </c>
      <c r="H27" s="138">
        <v>0.42948106839757455</v>
      </c>
      <c r="I27" s="138">
        <v>0.13123610877294722</v>
      </c>
      <c r="J27" s="138">
        <v>0.13123610877294722</v>
      </c>
      <c r="K27" s="138">
        <v>0.13123610877294656</v>
      </c>
      <c r="L27" s="138">
        <v>0.10434400865341309</v>
      </c>
      <c r="M27" s="138">
        <v>13.352393409021344</v>
      </c>
      <c r="N27" s="138">
        <v>2.3042465707641103E-3</v>
      </c>
      <c r="O27" s="138">
        <v>2.0334626201895468E-4</v>
      </c>
      <c r="P27" s="138">
        <v>1.2376908900694266E-2</v>
      </c>
      <c r="Q27" s="138">
        <v>3.3327016505138975E-4</v>
      </c>
      <c r="R27" s="138">
        <v>1.4230871103956396E-2</v>
      </c>
      <c r="S27" s="138">
        <v>9.7451821756277691E-3</v>
      </c>
      <c r="T27" s="138">
        <v>1.9147204328736089E-3</v>
      </c>
      <c r="U27" s="138">
        <v>2.598478060648703E-4</v>
      </c>
      <c r="V27" s="138">
        <v>4.4569934322081034E-2</v>
      </c>
      <c r="W27" s="138">
        <v>0.32003039999999999</v>
      </c>
      <c r="X27" s="138">
        <v>3.8614004996299994E-2</v>
      </c>
      <c r="Y27" s="138">
        <v>4.4490255198800004E-2</v>
      </c>
      <c r="Z27" s="138">
        <v>3.3230587057900003E-2</v>
      </c>
      <c r="AA27" s="138">
        <v>3.9266045825900001E-2</v>
      </c>
      <c r="AB27" s="138">
        <v>0.15560089307890002</v>
      </c>
      <c r="AC27" s="138">
        <v>3.2003050000000002E-4</v>
      </c>
      <c r="AD27" s="138">
        <v>6.4043700000000005E-5</v>
      </c>
      <c r="AE27" s="55"/>
      <c r="AF27" s="147">
        <v>80431.802306461526</v>
      </c>
      <c r="AG27" s="147" t="s">
        <v>428</v>
      </c>
      <c r="AH27" s="147" t="s">
        <v>430</v>
      </c>
      <c r="AI27" s="147">
        <v>5155.2240135753545</v>
      </c>
      <c r="AJ27" s="147" t="s">
        <v>430</v>
      </c>
      <c r="AK27" s="147" t="s">
        <v>428</v>
      </c>
      <c r="AL27" s="45" t="s">
        <v>49</v>
      </c>
    </row>
    <row r="28" spans="1:38" s="2" customFormat="1" ht="26.25" customHeight="1" thickBot="1" x14ac:dyDescent="0.3">
      <c r="A28" s="65" t="s">
        <v>78</v>
      </c>
      <c r="B28" s="65" t="s">
        <v>81</v>
      </c>
      <c r="C28" s="66" t="s">
        <v>82</v>
      </c>
      <c r="D28" s="67"/>
      <c r="E28" s="138">
        <v>7.9488159349761203</v>
      </c>
      <c r="F28" s="138">
        <v>9.9795590015586591E-2</v>
      </c>
      <c r="G28" s="138">
        <v>9.6010988774921334E-3</v>
      </c>
      <c r="H28" s="138">
        <v>6.417960071478436E-2</v>
      </c>
      <c r="I28" s="138">
        <v>8.2371407074799008E-2</v>
      </c>
      <c r="J28" s="138">
        <v>8.2371407074799008E-2</v>
      </c>
      <c r="K28" s="138">
        <v>3.8070756879434065E-2</v>
      </c>
      <c r="L28" s="138">
        <v>3.1536812524702376E-2</v>
      </c>
      <c r="M28" s="138">
        <v>0.62238150374437895</v>
      </c>
      <c r="N28" s="138">
        <v>3.8152953740275644E-4</v>
      </c>
      <c r="O28" s="138">
        <v>4.2052549250188906E-5</v>
      </c>
      <c r="P28" s="138">
        <v>4.4339694572414776E-3</v>
      </c>
      <c r="Q28" s="138">
        <v>8.3916292394149434E-5</v>
      </c>
      <c r="R28" s="138">
        <v>7.096634081106854E-3</v>
      </c>
      <c r="S28" s="138">
        <v>4.7594390970817392E-3</v>
      </c>
      <c r="T28" s="138">
        <v>1.7104228859418142E-4</v>
      </c>
      <c r="U28" s="138">
        <v>8.372748628792107E-5</v>
      </c>
      <c r="V28" s="138">
        <v>1.5065283348638938E-2</v>
      </c>
      <c r="W28" s="138">
        <v>0.11350209999999999</v>
      </c>
      <c r="X28" s="138">
        <v>2.0074112079100002E-2</v>
      </c>
      <c r="Y28" s="138">
        <v>2.25585891548E-2</v>
      </c>
      <c r="Z28" s="138">
        <v>1.7629006434099998E-2</v>
      </c>
      <c r="AA28" s="138">
        <v>1.8796376973E-2</v>
      </c>
      <c r="AB28" s="138">
        <v>7.9058084641000004E-2</v>
      </c>
      <c r="AC28" s="138">
        <v>1.135024E-4</v>
      </c>
      <c r="AD28" s="138">
        <v>2.2721000000000002E-5</v>
      </c>
      <c r="AE28" s="55"/>
      <c r="AF28" s="147">
        <v>35676.224711638264</v>
      </c>
      <c r="AG28" s="147" t="s">
        <v>428</v>
      </c>
      <c r="AH28" s="147" t="s">
        <v>430</v>
      </c>
      <c r="AI28" s="147">
        <v>2801.9184177237535</v>
      </c>
      <c r="AJ28" s="147" t="s">
        <v>430</v>
      </c>
      <c r="AK28" s="147" t="s">
        <v>428</v>
      </c>
      <c r="AL28" s="45" t="s">
        <v>49</v>
      </c>
    </row>
    <row r="29" spans="1:38" s="2" customFormat="1" ht="26.25" customHeight="1" thickBot="1" x14ac:dyDescent="0.3">
      <c r="A29" s="65" t="s">
        <v>78</v>
      </c>
      <c r="B29" s="65" t="s">
        <v>83</v>
      </c>
      <c r="C29" s="66" t="s">
        <v>84</v>
      </c>
      <c r="D29" s="67"/>
      <c r="E29" s="138">
        <v>7.3196698383043799</v>
      </c>
      <c r="F29" s="138">
        <v>0.22197671241287467</v>
      </c>
      <c r="G29" s="138">
        <v>1.2891433040664591E-2</v>
      </c>
      <c r="H29" s="138">
        <v>4.0922475995485708E-2</v>
      </c>
      <c r="I29" s="138">
        <v>9.0399854428664272E-2</v>
      </c>
      <c r="J29" s="138">
        <v>9.0399854428664217E-2</v>
      </c>
      <c r="K29" s="138">
        <v>5.7084933971333629E-2</v>
      </c>
      <c r="L29" s="138">
        <v>3.3967180346626706E-2</v>
      </c>
      <c r="M29" s="138">
        <v>2.2489681485204658</v>
      </c>
      <c r="N29" s="138">
        <v>5.0825026879259942E-4</v>
      </c>
      <c r="O29" s="138">
        <v>5.6147576014641891E-5</v>
      </c>
      <c r="P29" s="138">
        <v>5.9430008625459422E-3</v>
      </c>
      <c r="Q29" s="138">
        <v>1.1222601446923497E-4</v>
      </c>
      <c r="R29" s="138">
        <v>9.5259368183556042E-3</v>
      </c>
      <c r="S29" s="138">
        <v>6.3881714921802443E-3</v>
      </c>
      <c r="T29" s="138">
        <v>2.2562736745929967E-4</v>
      </c>
      <c r="U29" s="138">
        <v>1.1215687690918619E-4</v>
      </c>
      <c r="V29" s="138">
        <v>2.0186163716852046E-2</v>
      </c>
      <c r="W29" s="138">
        <v>7.0772599999999991E-2</v>
      </c>
      <c r="X29" s="138">
        <v>4.4657006586000005E-3</v>
      </c>
      <c r="Y29" s="138">
        <v>2.7042298432300001E-2</v>
      </c>
      <c r="Z29" s="138">
        <v>3.0217907790000002E-2</v>
      </c>
      <c r="AA29" s="138">
        <v>6.9466454690999997E-3</v>
      </c>
      <c r="AB29" s="138">
        <v>6.8672552349999999E-2</v>
      </c>
      <c r="AC29" s="138">
        <v>5.2722500000000002E-5</v>
      </c>
      <c r="AD29" s="138">
        <v>1.05854E-5</v>
      </c>
      <c r="AE29" s="55"/>
      <c r="AF29" s="147">
        <v>47950.811754797876</v>
      </c>
      <c r="AG29" s="147" t="s">
        <v>428</v>
      </c>
      <c r="AH29" s="147" t="s">
        <v>430</v>
      </c>
      <c r="AI29" s="147">
        <v>3768.8603775665401</v>
      </c>
      <c r="AJ29" s="147" t="s">
        <v>430</v>
      </c>
      <c r="AK29" s="147" t="s">
        <v>428</v>
      </c>
      <c r="AL29" s="45" t="s">
        <v>49</v>
      </c>
    </row>
    <row r="30" spans="1:38" s="2" customFormat="1" ht="26.25" customHeight="1" thickBot="1" x14ac:dyDescent="0.3">
      <c r="A30" s="65" t="s">
        <v>78</v>
      </c>
      <c r="B30" s="65" t="s">
        <v>85</v>
      </c>
      <c r="C30" s="66" t="s">
        <v>86</v>
      </c>
      <c r="D30" s="67"/>
      <c r="E30" s="138">
        <v>1.4799321111690788E-2</v>
      </c>
      <c r="F30" s="138">
        <v>0.1615944109671755</v>
      </c>
      <c r="G30" s="138">
        <v>4.0746225071893231E-5</v>
      </c>
      <c r="H30" s="138">
        <v>3.4898191293020425E-4</v>
      </c>
      <c r="I30" s="138">
        <v>3.1504879413899768E-3</v>
      </c>
      <c r="J30" s="138">
        <v>3.1504879413899759E-3</v>
      </c>
      <c r="K30" s="138">
        <v>2.6812075669044176E-3</v>
      </c>
      <c r="L30" s="138">
        <v>3.3873393753027371E-4</v>
      </c>
      <c r="M30" s="138">
        <v>0.55957444285374502</v>
      </c>
      <c r="N30" s="138">
        <v>1.5755901632072457E-5</v>
      </c>
      <c r="O30" s="138">
        <v>6.7042335615894152E-5</v>
      </c>
      <c r="P30" s="138">
        <v>5.4418424485753398E-5</v>
      </c>
      <c r="Q30" s="138">
        <v>1.8764973960604625E-6</v>
      </c>
      <c r="R30" s="138">
        <v>3.1642260258823329E-4</v>
      </c>
      <c r="S30" s="138">
        <v>1.1253073000358075E-2</v>
      </c>
      <c r="T30" s="138">
        <v>4.7449300375370469E-4</v>
      </c>
      <c r="U30" s="138">
        <v>6.6753777118736917E-5</v>
      </c>
      <c r="V30" s="138">
        <v>6.7018664845764336E-3</v>
      </c>
      <c r="W30" s="138">
        <v>2.1332E-3</v>
      </c>
      <c r="X30" s="138">
        <v>5.5490052200000005E-5</v>
      </c>
      <c r="Y30" s="138">
        <v>6.6674047000000008E-5</v>
      </c>
      <c r="Z30" s="138">
        <v>4.3961266599999999E-5</v>
      </c>
      <c r="AA30" s="138">
        <v>7.3188041000000003E-5</v>
      </c>
      <c r="AB30" s="138">
        <v>2.3931340679999999E-4</v>
      </c>
      <c r="AC30" s="138">
        <v>2.1337E-6</v>
      </c>
      <c r="AD30" s="138">
        <v>7.4140000000000001E-7</v>
      </c>
      <c r="AE30" s="55"/>
      <c r="AF30" s="147">
        <v>273.691639701746</v>
      </c>
      <c r="AG30" s="147" t="s">
        <v>428</v>
      </c>
      <c r="AH30" s="147" t="s">
        <v>430</v>
      </c>
      <c r="AI30" s="147">
        <v>11.58571988982572</v>
      </c>
      <c r="AJ30" s="147" t="s">
        <v>430</v>
      </c>
      <c r="AK30" s="147" t="s">
        <v>428</v>
      </c>
      <c r="AL30" s="45" t="s">
        <v>49</v>
      </c>
    </row>
    <row r="31" spans="1:38" s="2" customFormat="1" ht="26.25" customHeight="1" thickBot="1" x14ac:dyDescent="0.3">
      <c r="A31" s="65" t="s">
        <v>78</v>
      </c>
      <c r="B31" s="65" t="s">
        <v>87</v>
      </c>
      <c r="C31" s="66" t="s">
        <v>88</v>
      </c>
      <c r="D31" s="67"/>
      <c r="E31" s="138" t="s">
        <v>428</v>
      </c>
      <c r="F31" s="138">
        <v>1.5402110757492415</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0.68959095665446002</v>
      </c>
      <c r="J32" s="138">
        <v>1.3171045646770603</v>
      </c>
      <c r="K32" s="138">
        <v>1.673104447062709</v>
      </c>
      <c r="L32" s="138">
        <v>0.15794947262422554</v>
      </c>
      <c r="M32" s="138" t="s">
        <v>428</v>
      </c>
      <c r="N32" s="138">
        <v>4.9276439336870821</v>
      </c>
      <c r="O32" s="138">
        <v>2.1876241927608266E-2</v>
      </c>
      <c r="P32" s="138">
        <v>0</v>
      </c>
      <c r="Q32" s="138">
        <v>5.6461533906637648E-2</v>
      </c>
      <c r="R32" s="138">
        <v>1.836035287012669</v>
      </c>
      <c r="S32" s="138">
        <v>40.285602040321628</v>
      </c>
      <c r="T32" s="138">
        <v>0.28401482601538403</v>
      </c>
      <c r="U32" s="138">
        <v>3.3959200503266507E-2</v>
      </c>
      <c r="V32" s="138">
        <v>13.597698139109427</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54894.952052721921</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0.31931469716703809</v>
      </c>
      <c r="J33" s="138">
        <v>0.59132351327229282</v>
      </c>
      <c r="K33" s="138">
        <v>1.1642526626730312</v>
      </c>
      <c r="L33" s="138">
        <v>1.2341078224334133E-2</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54894.952052721921</v>
      </c>
      <c r="AL33" s="45" t="s">
        <v>413</v>
      </c>
    </row>
    <row r="34" spans="1:38" s="2" customFormat="1" ht="26.25" customHeight="1" thickBot="1" x14ac:dyDescent="0.3">
      <c r="A34" s="65" t="s">
        <v>70</v>
      </c>
      <c r="B34" s="65" t="s">
        <v>93</v>
      </c>
      <c r="C34" s="66" t="s">
        <v>94</v>
      </c>
      <c r="D34" s="67"/>
      <c r="E34" s="138">
        <v>2.0368957677092134</v>
      </c>
      <c r="F34" s="138">
        <v>0.18075506335587491</v>
      </c>
      <c r="G34" s="138">
        <v>4.5089773288412054E-4</v>
      </c>
      <c r="H34" s="138">
        <v>2.7210439644970413E-4</v>
      </c>
      <c r="I34" s="138">
        <v>5.3254717590870672E-2</v>
      </c>
      <c r="J34" s="138">
        <v>5.5975761555367709E-2</v>
      </c>
      <c r="K34" s="138">
        <v>5.9085526086221467E-2</v>
      </c>
      <c r="L34" s="138">
        <v>3.8405591956043948E-2</v>
      </c>
      <c r="M34" s="138">
        <v>0.41593100600169047</v>
      </c>
      <c r="N34" s="138" t="s">
        <v>444</v>
      </c>
      <c r="O34" s="138">
        <v>3.8872056635672021E-4</v>
      </c>
      <c r="P34" s="138" t="s">
        <v>444</v>
      </c>
      <c r="Q34" s="138" t="s">
        <v>444</v>
      </c>
      <c r="R34" s="138">
        <v>1.943602831783601E-3</v>
      </c>
      <c r="S34" s="138">
        <v>6.608249628064243E-2</v>
      </c>
      <c r="T34" s="138">
        <v>2.7210439644970415E-3</v>
      </c>
      <c r="U34" s="138">
        <v>3.8872056635672021E-4</v>
      </c>
      <c r="V34" s="138">
        <v>3.8872056635672017E-2</v>
      </c>
      <c r="W34" s="138">
        <v>1.0145460846187566E-2</v>
      </c>
      <c r="X34" s="138">
        <v>1.1661616990701605E-3</v>
      </c>
      <c r="Y34" s="138">
        <v>1.943602831783601E-3</v>
      </c>
      <c r="Z34" s="138">
        <v>1.7192323632229029E-3</v>
      </c>
      <c r="AA34" s="138">
        <v>3.9522583062595427E-4</v>
      </c>
      <c r="AB34" s="138">
        <v>5.2242227247026179E-3</v>
      </c>
      <c r="AC34" s="138" t="s">
        <v>428</v>
      </c>
      <c r="AD34" s="138" t="s">
        <v>428</v>
      </c>
      <c r="AE34" s="55"/>
      <c r="AF34" s="147">
        <v>1683.4811044147639</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4.9492684628352075</v>
      </c>
      <c r="F36" s="138">
        <v>0.1564707100591716</v>
      </c>
      <c r="G36" s="138">
        <v>0.11158148414983556</v>
      </c>
      <c r="H36" s="138" t="s">
        <v>444</v>
      </c>
      <c r="I36" s="138">
        <v>7.7594956287130826E-2</v>
      </c>
      <c r="J36" s="138">
        <v>9.1228780978184015E-2</v>
      </c>
      <c r="K36" s="138">
        <v>9.1228780978184015E-2</v>
      </c>
      <c r="L36" s="138">
        <v>2.8280922103237047E-2</v>
      </c>
      <c r="M36" s="138">
        <v>0.34334144378698223</v>
      </c>
      <c r="N36" s="138">
        <v>1.1623538461538461E-2</v>
      </c>
      <c r="O36" s="138">
        <v>8.9411834319526621E-4</v>
      </c>
      <c r="P36" s="138">
        <v>2.6823550295857982E-3</v>
      </c>
      <c r="Q36" s="138">
        <v>3.5764733727810648E-3</v>
      </c>
      <c r="R36" s="138">
        <v>4.4705917159763315E-3</v>
      </c>
      <c r="S36" s="138">
        <v>7.8682414201183423E-2</v>
      </c>
      <c r="T36" s="138">
        <v>8.9411834319526623E-2</v>
      </c>
      <c r="U36" s="138">
        <v>8.941183431952663E-3</v>
      </c>
      <c r="V36" s="138">
        <v>0.10729420118343193</v>
      </c>
      <c r="W36" s="138">
        <v>0</v>
      </c>
      <c r="X36" s="138">
        <v>1.7882366863905324E-4</v>
      </c>
      <c r="Y36" s="138">
        <v>1.7882366863905324E-4</v>
      </c>
      <c r="Z36" s="138">
        <v>8.9411834319526621E-4</v>
      </c>
      <c r="AA36" s="138">
        <v>8.9411834319526621E-5</v>
      </c>
      <c r="AB36" s="138">
        <v>1.3411775147928993E-3</v>
      </c>
      <c r="AC36" s="138">
        <v>7.1529467455621297E-3</v>
      </c>
      <c r="AD36" s="138">
        <v>3.3976497041420116E-3</v>
      </c>
      <c r="AE36" s="55"/>
      <c r="AF36" s="147">
        <v>3872.2708962575148</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0.12693740831246392</v>
      </c>
      <c r="F37" s="138">
        <v>4.231246943748798E-3</v>
      </c>
      <c r="G37" s="138">
        <v>1.7844998873097073E-4</v>
      </c>
      <c r="H37" s="138" t="s">
        <v>444</v>
      </c>
      <c r="I37" s="138">
        <v>5.2890586796859975E-4</v>
      </c>
      <c r="J37" s="138">
        <v>5.2890586796859975E-4</v>
      </c>
      <c r="K37" s="138">
        <v>5.2890586796859975E-4</v>
      </c>
      <c r="L37" s="138">
        <v>1.3222646699214995E-5</v>
      </c>
      <c r="M37" s="138">
        <v>1.2693740831246393E-2</v>
      </c>
      <c r="N37" s="138">
        <v>3.9667940097644977E-6</v>
      </c>
      <c r="O37" s="138">
        <v>6.6113233496074965E-7</v>
      </c>
      <c r="P37" s="138">
        <v>2.6445293398429987E-4</v>
      </c>
      <c r="Q37" s="138">
        <v>3.1734352078115977E-4</v>
      </c>
      <c r="R37" s="138">
        <v>2.0098422982806789E-6</v>
      </c>
      <c r="S37" s="138">
        <v>2.0098422982806791E-7</v>
      </c>
      <c r="T37" s="138">
        <v>1.3487099633199291E-6</v>
      </c>
      <c r="U37" s="138">
        <v>2.9089822738272982E-5</v>
      </c>
      <c r="V37" s="138">
        <v>3.9667940097644977E-6</v>
      </c>
      <c r="W37" s="138">
        <v>0</v>
      </c>
      <c r="X37" s="138" t="s">
        <v>444</v>
      </c>
      <c r="Y37" s="138" t="s">
        <v>444</v>
      </c>
      <c r="Z37" s="138" t="s">
        <v>444</v>
      </c>
      <c r="AA37" s="138" t="s">
        <v>444</v>
      </c>
      <c r="AB37" s="138" t="s">
        <v>444</v>
      </c>
      <c r="AC37" s="138" t="s">
        <v>444</v>
      </c>
      <c r="AD37" s="138" t="s">
        <v>444</v>
      </c>
      <c r="AE37" s="55"/>
      <c r="AF37" s="147" t="s">
        <v>430</v>
      </c>
      <c r="AG37" s="147" t="s">
        <v>428</v>
      </c>
      <c r="AH37" s="147">
        <v>2644.5293398429985</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1.9312166060914218</v>
      </c>
      <c r="F39" s="138">
        <v>0.47724328282458794</v>
      </c>
      <c r="G39" s="138">
        <v>0.12916336161272379</v>
      </c>
      <c r="H39" s="138">
        <v>2.9328059448655769E-2</v>
      </c>
      <c r="I39" s="138">
        <v>0.12758711732561895</v>
      </c>
      <c r="J39" s="138">
        <v>0.15464502561658983</v>
      </c>
      <c r="K39" s="138">
        <v>0.18771491198125934</v>
      </c>
      <c r="L39" s="138">
        <v>5.2937930505544045E-2</v>
      </c>
      <c r="M39" s="138">
        <v>0.97826251172526768</v>
      </c>
      <c r="N39" s="138">
        <v>0.10604531956434507</v>
      </c>
      <c r="O39" s="138">
        <v>1.1651759991534883E-2</v>
      </c>
      <c r="P39" s="138">
        <v>2.7718692320446254E-3</v>
      </c>
      <c r="Q39" s="138">
        <v>7.1646186944675202E-3</v>
      </c>
      <c r="R39" s="138">
        <v>8.5160190546960932E-2</v>
      </c>
      <c r="S39" s="138">
        <v>4.2545616756596003E-2</v>
      </c>
      <c r="T39" s="138">
        <v>1.3635283036317605</v>
      </c>
      <c r="U39" s="138">
        <v>1.9383810379094836E-3</v>
      </c>
      <c r="V39" s="138">
        <v>0.4521855809393911</v>
      </c>
      <c r="W39" s="138">
        <v>0.11248904891794619</v>
      </c>
      <c r="X39" s="138">
        <v>1.8280747194671879E-2</v>
      </c>
      <c r="Y39" s="138">
        <v>9.1761280524928657E-2</v>
      </c>
      <c r="Z39" s="138">
        <v>1.3076612430171913E-2</v>
      </c>
      <c r="AA39" s="138">
        <v>1.1190398396076726E-2</v>
      </c>
      <c r="AB39" s="138">
        <v>0.13430903854584916</v>
      </c>
      <c r="AC39" s="138">
        <v>5.1209105590142622E-3</v>
      </c>
      <c r="AD39" s="138">
        <v>1.5149251861489136E-3</v>
      </c>
      <c r="AE39" s="55"/>
      <c r="AF39" s="147">
        <v>8147.3254436634361</v>
      </c>
      <c r="AG39" s="147">
        <v>8.8746812607518795</v>
      </c>
      <c r="AH39" s="147">
        <v>15114.648965696018</v>
      </c>
      <c r="AI39" s="147">
        <v>792.65025536907478</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4.6398520752298928</v>
      </c>
      <c r="F41" s="138">
        <v>6.2677380539381913</v>
      </c>
      <c r="G41" s="138">
        <v>4.77838023906311</v>
      </c>
      <c r="H41" s="138">
        <v>4.9151457341790036E-2</v>
      </c>
      <c r="I41" s="138">
        <v>4.309038325005746</v>
      </c>
      <c r="J41" s="138">
        <v>4.3178406930844195</v>
      </c>
      <c r="K41" s="138">
        <v>4.6829506310659568</v>
      </c>
      <c r="L41" s="138">
        <v>0.3780558174570634</v>
      </c>
      <c r="M41" s="138">
        <v>52.550532004773032</v>
      </c>
      <c r="N41" s="138">
        <v>1.0158836629577224</v>
      </c>
      <c r="O41" s="138">
        <v>1.9676700143232785E-2</v>
      </c>
      <c r="P41" s="138">
        <v>4.7265791166451653E-2</v>
      </c>
      <c r="Q41" s="138">
        <v>1.7695827061767307E-2</v>
      </c>
      <c r="R41" s="138">
        <v>0.12892030554480849</v>
      </c>
      <c r="S41" s="138">
        <v>0.20903730903301607</v>
      </c>
      <c r="T41" s="138">
        <v>0.10109684102667393</v>
      </c>
      <c r="U41" s="138">
        <v>1.188794741312639</v>
      </c>
      <c r="V41" s="138">
        <v>2.4781718704716953</v>
      </c>
      <c r="W41" s="138">
        <v>7.8947459094502896</v>
      </c>
      <c r="X41" s="138">
        <v>1.8095973520085427</v>
      </c>
      <c r="Y41" s="138">
        <v>2.8942765226197236</v>
      </c>
      <c r="Z41" s="138">
        <v>1.26679989612586</v>
      </c>
      <c r="AA41" s="138">
        <v>1.0390103879969075</v>
      </c>
      <c r="AB41" s="138">
        <v>7.0096841587510346</v>
      </c>
      <c r="AC41" s="138">
        <v>1.1487437211566925E-2</v>
      </c>
      <c r="AD41" s="138">
        <v>1.6830466544396805</v>
      </c>
      <c r="AE41" s="55"/>
      <c r="AF41" s="147">
        <v>43627.09268065817</v>
      </c>
      <c r="AG41" s="147">
        <v>9900.0444276183644</v>
      </c>
      <c r="AH41" s="147">
        <v>19461.109882525117</v>
      </c>
      <c r="AI41" s="147">
        <v>1069.8819332887081</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9.5201667510507182E-2</v>
      </c>
      <c r="F43" s="138">
        <v>9.5201667510507182E-3</v>
      </c>
      <c r="G43" s="138">
        <v>2.7432851778599162E-2</v>
      </c>
      <c r="H43" s="138" t="s">
        <v>444</v>
      </c>
      <c r="I43" s="138">
        <v>1.5708275139233684E-2</v>
      </c>
      <c r="J43" s="138">
        <v>2.0468358514759047E-2</v>
      </c>
      <c r="K43" s="138">
        <v>2.6180458565389475E-2</v>
      </c>
      <c r="L43" s="138">
        <v>8.7966340779708652E-3</v>
      </c>
      <c r="M43" s="138">
        <v>3.8080667004202873E-2</v>
      </c>
      <c r="N43" s="138">
        <v>1.5232266801681148E-2</v>
      </c>
      <c r="O43" s="138">
        <v>2.8560500253152152E-4</v>
      </c>
      <c r="P43" s="138">
        <v>9.5201667510507194E-5</v>
      </c>
      <c r="Q43" s="138">
        <v>9.5201667510507175E-4</v>
      </c>
      <c r="R43" s="138">
        <v>1.2185813441344921E-2</v>
      </c>
      <c r="S43" s="138">
        <v>6.8545200607565181E-3</v>
      </c>
      <c r="T43" s="138">
        <v>0.24752433552731865</v>
      </c>
      <c r="U43" s="138">
        <v>9.5201667510507194E-5</v>
      </c>
      <c r="V43" s="138">
        <v>7.616133400840574E-3</v>
      </c>
      <c r="W43" s="138">
        <v>5.7121000506304316E-3</v>
      </c>
      <c r="X43" s="138">
        <v>1.8088316826996363E-3</v>
      </c>
      <c r="Y43" s="138">
        <v>1.4280250126576077E-2</v>
      </c>
      <c r="Z43" s="138">
        <v>1.6184283476786221E-3</v>
      </c>
      <c r="AA43" s="138">
        <v>1.4280250126576079E-3</v>
      </c>
      <c r="AB43" s="138">
        <v>1.9135535169611945E-2</v>
      </c>
      <c r="AC43" s="138">
        <v>2.0944366852311579E-4</v>
      </c>
      <c r="AD43" s="138">
        <v>1.2376216776365935E-7</v>
      </c>
      <c r="AE43" s="55"/>
      <c r="AF43" s="147">
        <v>952.01667510507184</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1.9257306013323781</v>
      </c>
      <c r="F44" s="138">
        <v>0.16185476438338986</v>
      </c>
      <c r="G44" s="138">
        <v>2.2948635622481992E-3</v>
      </c>
      <c r="H44" s="138">
        <v>1.5827281417851394E-3</v>
      </c>
      <c r="I44" s="138">
        <v>6.8367536880852967E-2</v>
      </c>
      <c r="J44" s="138">
        <v>6.8367536880852967E-2</v>
      </c>
      <c r="K44" s="138">
        <v>6.8367536880852967E-2</v>
      </c>
      <c r="L44" s="138">
        <v>3.8285820653277666E-2</v>
      </c>
      <c r="M44" s="138">
        <v>1.3300110002601468</v>
      </c>
      <c r="N44" s="138" t="s">
        <v>444</v>
      </c>
      <c r="O44" s="138">
        <v>1.9784101772314243E-3</v>
      </c>
      <c r="P44" s="138" t="s">
        <v>444</v>
      </c>
      <c r="Q44" s="138" t="s">
        <v>444</v>
      </c>
      <c r="R44" s="138">
        <v>9.8920508861571211E-3</v>
      </c>
      <c r="S44" s="138">
        <v>0.33632973012934209</v>
      </c>
      <c r="T44" s="138">
        <v>1.3848871240619971E-2</v>
      </c>
      <c r="U44" s="138">
        <v>1.9784101772314243E-3</v>
      </c>
      <c r="V44" s="138">
        <v>0.19784101772314241</v>
      </c>
      <c r="W44" s="138" t="s">
        <v>444</v>
      </c>
      <c r="X44" s="138">
        <v>5.9352305316942725E-3</v>
      </c>
      <c r="Y44" s="138">
        <v>9.8920508861571211E-3</v>
      </c>
      <c r="Z44" s="138" t="s">
        <v>444</v>
      </c>
      <c r="AA44" s="138" t="s">
        <v>444</v>
      </c>
      <c r="AB44" s="138">
        <v>1.5827281417851394E-2</v>
      </c>
      <c r="AC44" s="138" t="s">
        <v>429</v>
      </c>
      <c r="AD44" s="138" t="s">
        <v>429</v>
      </c>
      <c r="AE44" s="55"/>
      <c r="AF44" s="147">
        <v>8568.1500759456467</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1.3714643279797125</v>
      </c>
      <c r="F45" s="138">
        <v>3.3241863905325443E-2</v>
      </c>
      <c r="G45" s="138">
        <v>2.203372127362776E-4</v>
      </c>
      <c r="H45" s="138" t="s">
        <v>444</v>
      </c>
      <c r="I45" s="138">
        <v>2.0325025359256128E-2</v>
      </c>
      <c r="J45" s="138">
        <v>2.0325025359256128E-2</v>
      </c>
      <c r="K45" s="138">
        <v>2.0325025359256128E-2</v>
      </c>
      <c r="L45" s="138">
        <v>6.3007578613694E-3</v>
      </c>
      <c r="M45" s="138">
        <v>7.294214708368553E-2</v>
      </c>
      <c r="N45" s="138">
        <v>2.4693956043956044E-3</v>
      </c>
      <c r="O45" s="138">
        <v>1.8995350803043112E-4</v>
      </c>
      <c r="P45" s="138">
        <v>5.698605240912932E-4</v>
      </c>
      <c r="Q45" s="138">
        <v>7.5981403212172448E-4</v>
      </c>
      <c r="R45" s="138">
        <v>9.4976754015215555E-4</v>
      </c>
      <c r="S45" s="138">
        <v>1.6715908706677936E-2</v>
      </c>
      <c r="T45" s="138">
        <v>1.8995350803043109E-2</v>
      </c>
      <c r="U45" s="138">
        <v>1.8995350803043111E-3</v>
      </c>
      <c r="V45" s="138">
        <v>2.2794420963651731E-2</v>
      </c>
      <c r="W45" s="138">
        <v>2.4693956043956044E-3</v>
      </c>
      <c r="X45" s="138">
        <v>3.7990701606086224E-5</v>
      </c>
      <c r="Y45" s="138">
        <v>1.8995350803043112E-4</v>
      </c>
      <c r="Z45" s="138">
        <v>1.8995350803043112E-4</v>
      </c>
      <c r="AA45" s="138">
        <v>1.8995350803043112E-5</v>
      </c>
      <c r="AB45" s="138">
        <v>4.3689306846999155E-4</v>
      </c>
      <c r="AC45" s="138">
        <v>1.519628064243449E-3</v>
      </c>
      <c r="AD45" s="138">
        <v>7.218233305156382E-4</v>
      </c>
      <c r="AE45" s="55"/>
      <c r="AF45" s="147">
        <v>822.65557617311913</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1.4211877334972974E-3</v>
      </c>
      <c r="J48" s="138">
        <v>1.4211877334972972E-2</v>
      </c>
      <c r="K48" s="138">
        <v>3.5529693337432437E-2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1.356063</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2.7778124137636748</v>
      </c>
      <c r="AL52" s="45" t="s">
        <v>132</v>
      </c>
    </row>
    <row r="53" spans="1:38" s="2" customFormat="1" ht="26.25" customHeight="1" thickBot="1" x14ac:dyDescent="0.3">
      <c r="A53" s="65" t="s">
        <v>119</v>
      </c>
      <c r="B53" s="69" t="s">
        <v>133</v>
      </c>
      <c r="C53" s="71" t="s">
        <v>134</v>
      </c>
      <c r="D53" s="68"/>
      <c r="E53" s="138" t="s">
        <v>428</v>
      </c>
      <c r="F53" s="138">
        <v>1.0201233618772634</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0.69812726471019992</v>
      </c>
      <c r="AL53" s="45" t="s">
        <v>135</v>
      </c>
    </row>
    <row r="54" spans="1:38" s="2" customFormat="1" ht="37.5" customHeight="1" thickBot="1" x14ac:dyDescent="0.3">
      <c r="A54" s="65" t="s">
        <v>119</v>
      </c>
      <c r="B54" s="69" t="s">
        <v>136</v>
      </c>
      <c r="C54" s="71" t="s">
        <v>137</v>
      </c>
      <c r="D54" s="68"/>
      <c r="E54" s="138" t="s">
        <v>428</v>
      </c>
      <c r="F54" s="138">
        <v>0.40287447342390481</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0.43851114483539999</v>
      </c>
      <c r="J57" s="138">
        <v>0.78932006070371996</v>
      </c>
      <c r="K57" s="138">
        <v>0.87702228967079998</v>
      </c>
      <c r="L57" s="138">
        <v>1.3155334345061999E-2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3373.1626525800002</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3.8140467429660001E-3</v>
      </c>
      <c r="J58" s="138">
        <v>2.542697828644E-2</v>
      </c>
      <c r="K58" s="138">
        <v>5.0853956572879999E-2</v>
      </c>
      <c r="L58" s="138">
        <v>1.75446150176436E-5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127.13489143220001</v>
      </c>
      <c r="AL58" s="45" t="s">
        <v>148</v>
      </c>
    </row>
    <row r="59" spans="1:38" s="2" customFormat="1" ht="26.25" customHeight="1" thickBot="1" x14ac:dyDescent="0.3">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1.3806332000000001E-2</v>
      </c>
      <c r="J60" s="138">
        <v>0.13026077199999997</v>
      </c>
      <c r="K60" s="138">
        <v>0.296198764</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54.635443999999993</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9.0111359293275226E-2</v>
      </c>
      <c r="J61" s="138">
        <v>0.90111359293275217</v>
      </c>
      <c r="K61" s="138">
        <v>3.00792399396805</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6814917.4735537888</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3.2339999999999997E-8</v>
      </c>
      <c r="J62" s="138">
        <v>3.234E-7</v>
      </c>
      <c r="K62" s="138">
        <v>6.4679999999999999E-7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53.9</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1.4E-2</v>
      </c>
      <c r="X63" s="138">
        <v>1.1051999999999999E-2</v>
      </c>
      <c r="Y63" s="138" t="s">
        <v>428</v>
      </c>
      <c r="Z63" s="138">
        <v>1.838E-3</v>
      </c>
      <c r="AA63" s="138" t="s">
        <v>428</v>
      </c>
      <c r="AB63" s="138">
        <v>1.2889999999999999E-2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7">
        <v>0</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4.5434400000000002E-3</v>
      </c>
      <c r="J71" s="138">
        <v>3.6347520000000001E-2</v>
      </c>
      <c r="K71" s="138">
        <v>0.11358599999999999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1.1999999999999999E-4</v>
      </c>
      <c r="O73" s="138">
        <v>5.0000000000000002E-5</v>
      </c>
      <c r="P73" s="138" t="s">
        <v>428</v>
      </c>
      <c r="Q73" s="138" t="s">
        <v>430</v>
      </c>
      <c r="R73" s="138" t="s">
        <v>430</v>
      </c>
      <c r="S73" s="138" t="s">
        <v>428</v>
      </c>
      <c r="T73" s="138" t="s">
        <v>430</v>
      </c>
      <c r="U73" s="138" t="s">
        <v>428</v>
      </c>
      <c r="V73" s="138">
        <v>0</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430</v>
      </c>
      <c r="J80" s="138" t="s">
        <v>428</v>
      </c>
      <c r="K80" s="138" t="s">
        <v>428</v>
      </c>
      <c r="L80" s="138" t="s">
        <v>428</v>
      </c>
      <c r="M80" s="138" t="s">
        <v>428</v>
      </c>
      <c r="N80" s="138">
        <v>7.2199999999999999E-4</v>
      </c>
      <c r="O80" s="138" t="s">
        <v>428</v>
      </c>
      <c r="P80" s="138" t="s">
        <v>428</v>
      </c>
      <c r="Q80" s="138" t="s">
        <v>428</v>
      </c>
      <c r="R80" s="138" t="s">
        <v>428</v>
      </c>
      <c r="S80" s="138" t="s">
        <v>428</v>
      </c>
      <c r="T80" s="138" t="s">
        <v>428</v>
      </c>
      <c r="U80" s="138" t="s">
        <v>428</v>
      </c>
      <c r="V80" s="138">
        <v>0</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11.941697600000001</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5281.6</v>
      </c>
      <c r="AL82" s="45" t="s">
        <v>219</v>
      </c>
    </row>
    <row r="83" spans="1:38" s="2" customFormat="1" ht="26.25" customHeight="1" thickBot="1" x14ac:dyDescent="0.3">
      <c r="A83" s="65" t="s">
        <v>53</v>
      </c>
      <c r="B83" s="76" t="s">
        <v>211</v>
      </c>
      <c r="C83" s="77" t="s">
        <v>212</v>
      </c>
      <c r="D83" s="67"/>
      <c r="E83" s="138" t="s">
        <v>444</v>
      </c>
      <c r="F83" s="138">
        <v>3.2000000000000001E-2</v>
      </c>
      <c r="G83" s="138" t="s">
        <v>444</v>
      </c>
      <c r="H83" s="138" t="s">
        <v>428</v>
      </c>
      <c r="I83" s="138">
        <v>0.2</v>
      </c>
      <c r="J83" s="138">
        <v>4</v>
      </c>
      <c r="K83" s="138">
        <v>30</v>
      </c>
      <c r="L83" s="138">
        <v>1.14E-2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444</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2.1141940153909502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0.69462301740048538</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1.5100500378271422</v>
      </c>
      <c r="AL86" s="45" t="s">
        <v>219</v>
      </c>
    </row>
    <row r="87" spans="1:38" s="2" customFormat="1" ht="26.25" customHeight="1" thickBot="1" x14ac:dyDescent="0.3">
      <c r="A87" s="65" t="s">
        <v>208</v>
      </c>
      <c r="B87" s="71" t="s">
        <v>220</v>
      </c>
      <c r="C87" s="75" t="s">
        <v>221</v>
      </c>
      <c r="D87" s="67"/>
      <c r="E87" s="138" t="s">
        <v>428</v>
      </c>
      <c r="F87" s="138">
        <v>4.8158668571625568E-2</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7.6949962172857794E-2</v>
      </c>
      <c r="AL87" s="45" t="s">
        <v>219</v>
      </c>
    </row>
    <row r="88" spans="1:38" s="2" customFormat="1" ht="26.25" customHeight="1" thickBot="1" x14ac:dyDescent="0.3">
      <c r="A88" s="65" t="s">
        <v>208</v>
      </c>
      <c r="B88" s="71" t="s">
        <v>222</v>
      </c>
      <c r="C88" s="75" t="s">
        <v>223</v>
      </c>
      <c r="D88" s="67"/>
      <c r="E88" s="138" t="s">
        <v>444</v>
      </c>
      <c r="F88" s="138">
        <v>0.56317462480952396</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0.23082</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2.2595257739506214</v>
      </c>
      <c r="G90" s="138" t="s">
        <v>428</v>
      </c>
      <c r="H90" s="138" t="s">
        <v>428</v>
      </c>
      <c r="I90" s="138">
        <v>5.8380000000000001E-2</v>
      </c>
      <c r="J90" s="138">
        <v>8.7569999999999995E-2</v>
      </c>
      <c r="K90" s="138">
        <v>0.10703000000000001</v>
      </c>
      <c r="L90" s="138" t="s">
        <v>428</v>
      </c>
      <c r="M90" s="138" t="s">
        <v>428</v>
      </c>
      <c r="N90" s="138">
        <v>2.5887808970517437E-4</v>
      </c>
      <c r="O90" s="138">
        <v>3.555674967034924E-2</v>
      </c>
      <c r="P90" s="138" t="s">
        <v>430</v>
      </c>
      <c r="Q90" s="138" t="s">
        <v>430</v>
      </c>
      <c r="R90" s="138">
        <v>0.14971263019094422</v>
      </c>
      <c r="S90" s="138">
        <v>6.0664805358622154</v>
      </c>
      <c r="T90" s="138">
        <v>0.24866332170777122</v>
      </c>
      <c r="U90" s="138">
        <v>3.5400799013900357E-2</v>
      </c>
      <c r="V90" s="138">
        <v>3.5104492766647435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97.3</v>
      </c>
      <c r="AL90" s="148" t="s">
        <v>439</v>
      </c>
    </row>
    <row r="91" spans="1:38" s="2" customFormat="1" ht="26.25" customHeight="1" thickBot="1" x14ac:dyDescent="0.3">
      <c r="A91" s="65" t="s">
        <v>208</v>
      </c>
      <c r="B91" s="69" t="s">
        <v>404</v>
      </c>
      <c r="C91" s="71" t="s">
        <v>228</v>
      </c>
      <c r="D91" s="67"/>
      <c r="E91" s="138">
        <v>5.4376910580000003E-3</v>
      </c>
      <c r="F91" s="138">
        <v>1.2031869739999999E-2</v>
      </c>
      <c r="G91" s="138">
        <v>1.4147371200000001E-4</v>
      </c>
      <c r="H91" s="138">
        <v>1.2508817493500001E-2</v>
      </c>
      <c r="I91" s="138">
        <v>8.3815828493999989E-2</v>
      </c>
      <c r="J91" s="138">
        <v>8.6063480381999999E-2</v>
      </c>
      <c r="K91" s="138">
        <v>8.6527720277999987E-2</v>
      </c>
      <c r="L91" s="138">
        <v>3.2553067212000006E-2</v>
      </c>
      <c r="M91" s="138">
        <v>0.16641587227900001</v>
      </c>
      <c r="N91" s="138">
        <v>3.6726950400000007E-2</v>
      </c>
      <c r="O91" s="138">
        <v>1.6345865094000003E-2</v>
      </c>
      <c r="P91" s="138">
        <v>2.6701991999999999E-6</v>
      </c>
      <c r="Q91" s="138">
        <v>6.2304648000000004E-5</v>
      </c>
      <c r="R91" s="138">
        <v>7.3079135999999992E-4</v>
      </c>
      <c r="S91" s="138">
        <v>3.7075980006000001E-2</v>
      </c>
      <c r="T91" s="138">
        <v>9.5436348030000021E-3</v>
      </c>
      <c r="U91" s="138" t="s">
        <v>444</v>
      </c>
      <c r="V91" s="138">
        <v>2.0318122803000001E-2</v>
      </c>
      <c r="W91" s="138">
        <v>3.0141728900000004E-4</v>
      </c>
      <c r="X91" s="138">
        <v>6.4303954407900002E-3</v>
      </c>
      <c r="Y91" s="138">
        <v>3.21257663005E-3</v>
      </c>
      <c r="Z91" s="138">
        <v>3.21257663005E-3</v>
      </c>
      <c r="AA91" s="138">
        <v>3.21257663005E-3</v>
      </c>
      <c r="AB91" s="138">
        <v>1.606812533094E-2</v>
      </c>
      <c r="AC91" s="138" t="s">
        <v>444</v>
      </c>
      <c r="AD91" s="138" t="s">
        <v>444</v>
      </c>
      <c r="AE91" s="55"/>
      <c r="AF91" s="147" t="s">
        <v>428</v>
      </c>
      <c r="AG91" s="147" t="s">
        <v>428</v>
      </c>
      <c r="AH91" s="147" t="s">
        <v>428</v>
      </c>
      <c r="AI91" s="147" t="s">
        <v>428</v>
      </c>
      <c r="AJ91" s="147" t="s">
        <v>428</v>
      </c>
      <c r="AK91" s="147">
        <v>3014.1728900000003</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29.296373891233966</v>
      </c>
      <c r="G93" s="138" t="s">
        <v>428</v>
      </c>
      <c r="H93" s="138" t="s">
        <v>428</v>
      </c>
      <c r="I93" s="138" t="s">
        <v>428</v>
      </c>
      <c r="J93" s="138" t="s">
        <v>430</v>
      </c>
      <c r="K93" s="138" t="s">
        <v>428</v>
      </c>
      <c r="L93" s="138" t="s">
        <v>430</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428</v>
      </c>
      <c r="I94" s="138" t="s">
        <v>428</v>
      </c>
      <c r="J94" s="138" t="s">
        <v>430</v>
      </c>
      <c r="K94" s="138" t="s">
        <v>430</v>
      </c>
      <c r="L94" s="138" t="s">
        <v>428</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444</v>
      </c>
      <c r="I95" s="138" t="s">
        <v>444</v>
      </c>
      <c r="J95" s="138" t="s">
        <v>430</v>
      </c>
      <c r="K95" s="138" t="s">
        <v>430</v>
      </c>
      <c r="L95" s="138" t="s">
        <v>444</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444</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430</v>
      </c>
      <c r="I98" s="138" t="s">
        <v>430</v>
      </c>
      <c r="J98" s="138" t="s">
        <v>428</v>
      </c>
      <c r="K98" s="138" t="s">
        <v>428</v>
      </c>
      <c r="L98" s="138" t="s">
        <v>430</v>
      </c>
      <c r="M98" s="138" t="s">
        <v>428</v>
      </c>
      <c r="N98" s="138" t="s">
        <v>428</v>
      </c>
      <c r="O98" s="138" t="s">
        <v>428</v>
      </c>
      <c r="P98" s="138" t="s">
        <v>428</v>
      </c>
      <c r="Q98" s="138" t="s">
        <v>428</v>
      </c>
      <c r="R98" s="138" t="s">
        <v>428</v>
      </c>
      <c r="S98" s="138" t="s">
        <v>428</v>
      </c>
      <c r="T98" s="138" t="s">
        <v>428</v>
      </c>
      <c r="U98" s="138" t="s">
        <v>428</v>
      </c>
      <c r="V98" s="138" t="s">
        <v>428</v>
      </c>
      <c r="W98" s="138">
        <v>2.0539284639211168E-8</v>
      </c>
      <c r="X98" s="138" t="s">
        <v>428</v>
      </c>
      <c r="Y98" s="138" t="s">
        <v>428</v>
      </c>
      <c r="Z98" s="138" t="s">
        <v>428</v>
      </c>
      <c r="AA98" s="138" t="s">
        <v>428</v>
      </c>
      <c r="AB98" s="138" t="s">
        <v>428</v>
      </c>
      <c r="AC98" s="138" t="s">
        <v>428</v>
      </c>
      <c r="AD98" s="138">
        <v>2.4597945675701997E-4</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5.11375945154105E-2</v>
      </c>
      <c r="F99" s="138">
        <v>11.400865820585334</v>
      </c>
      <c r="G99" s="138" t="s">
        <v>428</v>
      </c>
      <c r="H99" s="138">
        <v>15.639316801731452</v>
      </c>
      <c r="I99" s="138">
        <v>0.28000089364838449</v>
      </c>
      <c r="J99" s="138">
        <v>0.42983997783436245</v>
      </c>
      <c r="K99" s="138">
        <v>0.81620972134744818</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1578.75</v>
      </c>
      <c r="AL99" s="45" t="s">
        <v>245</v>
      </c>
    </row>
    <row r="100" spans="1:38" s="2" customFormat="1" ht="26.25" customHeight="1" thickBot="1" x14ac:dyDescent="0.3">
      <c r="A100" s="65" t="s">
        <v>243</v>
      </c>
      <c r="B100" s="65" t="s">
        <v>246</v>
      </c>
      <c r="C100" s="66" t="s">
        <v>408</v>
      </c>
      <c r="D100" s="79"/>
      <c r="E100" s="138">
        <v>0.49908868882835256</v>
      </c>
      <c r="F100" s="138">
        <v>21.756323498685539</v>
      </c>
      <c r="G100" s="138" t="s">
        <v>428</v>
      </c>
      <c r="H100" s="138">
        <v>30.222086868250219</v>
      </c>
      <c r="I100" s="138">
        <v>0.40453273449505306</v>
      </c>
      <c r="J100" s="138">
        <v>0.61701340911845703</v>
      </c>
      <c r="K100" s="138">
        <v>0.98104799883568816</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5636.5688541807203</v>
      </c>
      <c r="AL100" s="45" t="s">
        <v>245</v>
      </c>
    </row>
    <row r="101" spans="1:38" s="2" customFormat="1" ht="26.25" customHeight="1" thickBot="1" x14ac:dyDescent="0.3">
      <c r="A101" s="65" t="s">
        <v>243</v>
      </c>
      <c r="B101" s="65" t="s">
        <v>247</v>
      </c>
      <c r="C101" s="66" t="s">
        <v>248</v>
      </c>
      <c r="D101" s="79"/>
      <c r="E101" s="138">
        <v>5.0209161969297825E-2</v>
      </c>
      <c r="F101" s="138">
        <v>0.20979943179143115</v>
      </c>
      <c r="G101" s="138" t="s">
        <v>428</v>
      </c>
      <c r="H101" s="138">
        <v>1.0026841411529417</v>
      </c>
      <c r="I101" s="138">
        <v>8.3119242667786149E-3</v>
      </c>
      <c r="J101" s="138">
        <v>2.7380456408211903E-2</v>
      </c>
      <c r="K101" s="138">
        <v>6.8451141020529765E-2</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5514.5002495574727</v>
      </c>
      <c r="AL101" s="45" t="s">
        <v>245</v>
      </c>
    </row>
    <row r="102" spans="1:38" s="2" customFormat="1" ht="26.25" customHeight="1" thickBot="1" x14ac:dyDescent="0.3">
      <c r="A102" s="65" t="s">
        <v>243</v>
      </c>
      <c r="B102" s="65" t="s">
        <v>249</v>
      </c>
      <c r="C102" s="66" t="s">
        <v>386</v>
      </c>
      <c r="D102" s="79"/>
      <c r="E102" s="138">
        <v>2.2907045404714291E-3</v>
      </c>
      <c r="F102" s="138">
        <v>1.0208232444519767</v>
      </c>
      <c r="G102" s="138" t="s">
        <v>428</v>
      </c>
      <c r="H102" s="138">
        <v>4.5737817939704799</v>
      </c>
      <c r="I102" s="138">
        <v>8.0493000000000006E-3</v>
      </c>
      <c r="J102" s="138">
        <v>0.1828475</v>
      </c>
      <c r="K102" s="138">
        <v>1.2658104999999999</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1534.45</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8.6969285437055969E-4</v>
      </c>
      <c r="F104" s="138">
        <v>1.1595744438590364E-3</v>
      </c>
      <c r="G104" s="138" t="s">
        <v>428</v>
      </c>
      <c r="H104" s="138">
        <v>1.1901909766095356E-2</v>
      </c>
      <c r="I104" s="138">
        <v>1.3443192E-5</v>
      </c>
      <c r="J104" s="138">
        <v>4.4283455999999997E-5</v>
      </c>
      <c r="K104" s="138">
        <v>1.1070864E-4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7.3</v>
      </c>
      <c r="AL104" s="45" t="s">
        <v>245</v>
      </c>
    </row>
    <row r="105" spans="1:38" s="2" customFormat="1" ht="26.25" customHeight="1" thickBot="1" x14ac:dyDescent="0.3">
      <c r="A105" s="65" t="s">
        <v>243</v>
      </c>
      <c r="B105" s="65" t="s">
        <v>254</v>
      </c>
      <c r="C105" s="66" t="s">
        <v>255</v>
      </c>
      <c r="D105" s="79"/>
      <c r="E105" s="138">
        <v>3.0222864036374798E-2</v>
      </c>
      <c r="F105" s="138">
        <v>0.15282157602772406</v>
      </c>
      <c r="G105" s="138" t="s">
        <v>428</v>
      </c>
      <c r="H105" s="138">
        <v>0.70808321158255649</v>
      </c>
      <c r="I105" s="138">
        <v>5.7235068493150694E-3</v>
      </c>
      <c r="J105" s="138">
        <v>8.9940821917808226E-3</v>
      </c>
      <c r="K105" s="138">
        <v>1.9623452054794519E-2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82.9</v>
      </c>
      <c r="AL105" s="45" t="s">
        <v>245</v>
      </c>
    </row>
    <row r="106" spans="1:38" s="2" customFormat="1" ht="26.25" customHeight="1" thickBot="1" x14ac:dyDescent="0.3">
      <c r="A106" s="65" t="s">
        <v>243</v>
      </c>
      <c r="B106" s="65" t="s">
        <v>256</v>
      </c>
      <c r="C106" s="66" t="s">
        <v>257</v>
      </c>
      <c r="D106" s="79"/>
      <c r="E106" s="138">
        <v>2.485705453150684E-3</v>
      </c>
      <c r="F106" s="138">
        <v>1.0052341749380734E-2</v>
      </c>
      <c r="G106" s="138" t="s">
        <v>428</v>
      </c>
      <c r="H106" s="138">
        <v>5.8236912894716227E-2</v>
      </c>
      <c r="I106" s="138">
        <v>4.9315068493150684E-4</v>
      </c>
      <c r="J106" s="138">
        <v>7.8904109589041094E-4</v>
      </c>
      <c r="K106" s="138">
        <v>1.6767123287671232E-3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v>
      </c>
      <c r="AL106" s="45" t="s">
        <v>245</v>
      </c>
    </row>
    <row r="107" spans="1:38" s="2" customFormat="1" ht="26.25" customHeight="1" thickBot="1" x14ac:dyDescent="0.3">
      <c r="A107" s="65" t="s">
        <v>243</v>
      </c>
      <c r="B107" s="65" t="s">
        <v>258</v>
      </c>
      <c r="C107" s="66" t="s">
        <v>379</v>
      </c>
      <c r="D107" s="79"/>
      <c r="E107" s="138">
        <v>4.3070838419305278E-2</v>
      </c>
      <c r="F107" s="138">
        <v>0.63777383999999993</v>
      </c>
      <c r="G107" s="138" t="s">
        <v>428</v>
      </c>
      <c r="H107" s="138">
        <v>0.52527696420065773</v>
      </c>
      <c r="I107" s="138">
        <v>1.1595888E-2</v>
      </c>
      <c r="J107" s="138">
        <v>0.15461184</v>
      </c>
      <c r="K107" s="138">
        <v>0.73440623999999999</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3865.2959999999998</v>
      </c>
      <c r="AL107" s="45" t="s">
        <v>245</v>
      </c>
    </row>
    <row r="108" spans="1:38" s="2" customFormat="1" ht="26.25" customHeight="1" thickBot="1" x14ac:dyDescent="0.3">
      <c r="A108" s="65" t="s">
        <v>243</v>
      </c>
      <c r="B108" s="65" t="s">
        <v>259</v>
      </c>
      <c r="C108" s="66" t="s">
        <v>380</v>
      </c>
      <c r="D108" s="79"/>
      <c r="E108" s="138">
        <v>8.6337675935066388E-2</v>
      </c>
      <c r="F108" s="138">
        <v>1.4472063215999997</v>
      </c>
      <c r="G108" s="138" t="s">
        <v>428</v>
      </c>
      <c r="H108" s="138">
        <v>1.8053935042118034</v>
      </c>
      <c r="I108" s="138">
        <v>2.680011706666666E-2</v>
      </c>
      <c r="J108" s="138">
        <v>0.26800117066666662</v>
      </c>
      <c r="K108" s="138">
        <v>0.53600234133333324</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13400.058533333331</v>
      </c>
      <c r="AL108" s="45" t="s">
        <v>245</v>
      </c>
    </row>
    <row r="109" spans="1:38" s="2" customFormat="1" ht="26.25" customHeight="1" thickBot="1" x14ac:dyDescent="0.3">
      <c r="A109" s="65" t="s">
        <v>243</v>
      </c>
      <c r="B109" s="65" t="s">
        <v>260</v>
      </c>
      <c r="C109" s="66" t="s">
        <v>381</v>
      </c>
      <c r="D109" s="79"/>
      <c r="E109" s="138">
        <v>3.8184334156799997E-2</v>
      </c>
      <c r="F109" s="138">
        <v>0.81313316099999988</v>
      </c>
      <c r="G109" s="138" t="s">
        <v>428</v>
      </c>
      <c r="H109" s="138">
        <v>1.0985339211264</v>
      </c>
      <c r="I109" s="138">
        <v>3.3256979999999992E-2</v>
      </c>
      <c r="J109" s="138">
        <v>0.18291338999999995</v>
      </c>
      <c r="K109" s="138">
        <v>0.18291338999999995</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1662.8489999999997</v>
      </c>
      <c r="AL109" s="45" t="s">
        <v>245</v>
      </c>
    </row>
    <row r="110" spans="1:38" s="2" customFormat="1" ht="26.25" customHeight="1" thickBot="1" x14ac:dyDescent="0.3">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3">
      <c r="A111" s="65" t="s">
        <v>243</v>
      </c>
      <c r="B111" s="65" t="s">
        <v>262</v>
      </c>
      <c r="C111" s="66" t="s">
        <v>376</v>
      </c>
      <c r="D111" s="79"/>
      <c r="E111" s="138">
        <v>7.2467429062484498E-5</v>
      </c>
      <c r="F111" s="138">
        <v>5.3999999999999998E-5</v>
      </c>
      <c r="G111" s="138" t="s">
        <v>428</v>
      </c>
      <c r="H111" s="138">
        <v>1.7373391979451126E-3</v>
      </c>
      <c r="I111" s="138" t="s">
        <v>430</v>
      </c>
      <c r="J111" s="138">
        <v>0</v>
      </c>
      <c r="K111" s="138">
        <v>0</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1.1999999999999997</v>
      </c>
      <c r="AL111" s="45" t="s">
        <v>245</v>
      </c>
    </row>
    <row r="112" spans="1:38" s="2" customFormat="1" ht="26.25" customHeight="1" thickBot="1" x14ac:dyDescent="0.3">
      <c r="A112" s="65" t="s">
        <v>263</v>
      </c>
      <c r="B112" s="65" t="s">
        <v>264</v>
      </c>
      <c r="C112" s="66" t="s">
        <v>265</v>
      </c>
      <c r="D112" s="67"/>
      <c r="E112" s="138">
        <v>10.794938737464109</v>
      </c>
      <c r="F112" s="138" t="s">
        <v>428</v>
      </c>
      <c r="G112" s="138" t="s">
        <v>428</v>
      </c>
      <c r="H112" s="138">
        <v>15.414023850000001</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280568000</v>
      </c>
      <c r="AL112" s="45" t="s">
        <v>418</v>
      </c>
    </row>
    <row r="113" spans="1:38" s="2" customFormat="1" ht="26.25" customHeight="1" thickBot="1" x14ac:dyDescent="0.3">
      <c r="A113" s="65" t="s">
        <v>263</v>
      </c>
      <c r="B113" s="80" t="s">
        <v>266</v>
      </c>
      <c r="C113" s="81" t="s">
        <v>267</v>
      </c>
      <c r="D113" s="67"/>
      <c r="E113" s="138">
        <v>6.7290766742342836</v>
      </c>
      <c r="F113" s="138" t="s">
        <v>429</v>
      </c>
      <c r="G113" s="138" t="s">
        <v>428</v>
      </c>
      <c r="H113" s="138">
        <v>31.391675663708504</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174893.40423807496</v>
      </c>
      <c r="AL113" s="148" t="s">
        <v>435</v>
      </c>
    </row>
    <row r="114" spans="1:38" s="2" customFormat="1" ht="26.25" customHeight="1" thickBot="1" x14ac:dyDescent="0.3">
      <c r="A114" s="65" t="s">
        <v>263</v>
      </c>
      <c r="B114" s="80" t="s">
        <v>268</v>
      </c>
      <c r="C114" s="81" t="s">
        <v>387</v>
      </c>
      <c r="D114" s="67"/>
      <c r="E114" s="138">
        <v>0.10242895093837127</v>
      </c>
      <c r="F114" s="138" t="s">
        <v>444</v>
      </c>
      <c r="G114" s="138" t="s">
        <v>428</v>
      </c>
      <c r="H114" s="138">
        <v>0.346086</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2662200</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51">
        <v>10.999610077131214</v>
      </c>
      <c r="F116" s="138" t="s">
        <v>429</v>
      </c>
      <c r="G116" s="138" t="s">
        <v>428</v>
      </c>
      <c r="H116" s="138">
        <v>12.611356662573709</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285887551.11782408</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4.2640734897422282E-2</v>
      </c>
      <c r="J119" s="138">
        <v>1.0599366224355569</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1135.8599999999999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8.0624000000000008E-3</v>
      </c>
      <c r="J120" s="138">
        <v>5.0389999999999997E-2</v>
      </c>
      <c r="K120" s="138">
        <v>0.20155999999999999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2015.6</v>
      </c>
      <c r="AL120" s="148" t="s">
        <v>434</v>
      </c>
    </row>
    <row r="121" spans="1:38" s="2" customFormat="1" ht="26.25" customHeight="1" thickBot="1" x14ac:dyDescent="0.3">
      <c r="A121" s="65" t="s">
        <v>263</v>
      </c>
      <c r="B121" s="65" t="s">
        <v>279</v>
      </c>
      <c r="C121" s="71" t="s">
        <v>280</v>
      </c>
      <c r="D121" s="68"/>
      <c r="E121" s="138" t="s">
        <v>444</v>
      </c>
      <c r="F121" s="138">
        <v>4.4161224194899509</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2.123251038353267</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0.33559956881085701</v>
      </c>
      <c r="G125" s="138" t="s">
        <v>428</v>
      </c>
      <c r="H125" s="138" t="s">
        <v>428</v>
      </c>
      <c r="I125" s="138">
        <v>1.7176938240000001E-5</v>
      </c>
      <c r="J125" s="138">
        <v>1.1399240831999999E-4</v>
      </c>
      <c r="K125" s="138">
        <v>2.4099764864000001E-4</v>
      </c>
      <c r="L125" s="138" t="s">
        <v>444</v>
      </c>
      <c r="M125" s="138" t="s">
        <v>428</v>
      </c>
      <c r="N125" s="138" t="s">
        <v>428</v>
      </c>
      <c r="O125" s="138" t="s">
        <v>428</v>
      </c>
      <c r="P125" s="138">
        <v>2.1328560402132983E-2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520.51328000000001</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v>6.2170814853429901E-2</v>
      </c>
      <c r="I126" s="138" t="s">
        <v>444</v>
      </c>
      <c r="J126" s="138" t="s">
        <v>444</v>
      </c>
      <c r="K126" s="138" t="s">
        <v>444</v>
      </c>
      <c r="L126" s="138" t="s">
        <v>444</v>
      </c>
      <c r="M126" s="138">
        <v>0.14506523465800311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v>4.774189977129728E-2</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3">
      <c r="A129" s="65" t="s">
        <v>288</v>
      </c>
      <c r="B129" s="69" t="s">
        <v>298</v>
      </c>
      <c r="C129" s="77" t="s">
        <v>299</v>
      </c>
      <c r="D129" s="67"/>
      <c r="E129" s="151">
        <v>1.0385670239999999E-2</v>
      </c>
      <c r="F129" s="138">
        <v>8.8337884800000002E-2</v>
      </c>
      <c r="G129" s="138">
        <v>5.6106494399999992E-4</v>
      </c>
      <c r="H129" s="138" t="s">
        <v>444</v>
      </c>
      <c r="I129" s="138">
        <v>4.7750207999999997E-5</v>
      </c>
      <c r="J129" s="138">
        <v>8.3562864000000001E-5</v>
      </c>
      <c r="K129" s="138">
        <v>1.1937552E-4</v>
      </c>
      <c r="L129" s="138">
        <v>1.67125728E-6</v>
      </c>
      <c r="M129" s="138">
        <v>8.3562863999999998E-4</v>
      </c>
      <c r="N129" s="138">
        <v>1.55188176E-2</v>
      </c>
      <c r="O129" s="138">
        <v>1.1937552E-3</v>
      </c>
      <c r="P129" s="138">
        <v>6.6850291200000001E-4</v>
      </c>
      <c r="Q129" s="138">
        <v>0.7034060396781866</v>
      </c>
      <c r="R129" s="138">
        <v>0.67977453755131378</v>
      </c>
      <c r="S129" s="138">
        <v>0.37504802071796617</v>
      </c>
      <c r="T129" s="138">
        <v>1.67125728E-3</v>
      </c>
      <c r="U129" s="138" t="s">
        <v>430</v>
      </c>
      <c r="V129" s="138" t="s">
        <v>444</v>
      </c>
      <c r="W129" s="138">
        <v>4.3220000000000003E-3</v>
      </c>
      <c r="X129" s="138">
        <v>1.7999999999999999E-6</v>
      </c>
      <c r="Y129" s="138">
        <v>7.7999999999999999E-6</v>
      </c>
      <c r="Z129" s="138">
        <v>7.7999999999999999E-6</v>
      </c>
      <c r="AA129" s="138" t="s">
        <v>444</v>
      </c>
      <c r="AB129" s="138">
        <v>1.7399999999999999E-5</v>
      </c>
      <c r="AC129" s="138">
        <v>6.0000000000000001E-3</v>
      </c>
      <c r="AD129" s="138">
        <v>9.2040000000000004E-3</v>
      </c>
      <c r="AE129" s="55"/>
      <c r="AF129" s="147" t="s">
        <v>428</v>
      </c>
      <c r="AG129" s="147" t="s">
        <v>428</v>
      </c>
      <c r="AH129" s="147" t="s">
        <v>428</v>
      </c>
      <c r="AI129" s="147" t="s">
        <v>428</v>
      </c>
      <c r="AJ129" s="147" t="s">
        <v>428</v>
      </c>
      <c r="AK129" s="147">
        <v>12</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3">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8.3085749999999986E-3</v>
      </c>
      <c r="F133" s="138">
        <v>1.3092299999999999E-4</v>
      </c>
      <c r="G133" s="138">
        <v>1.1380230000000002E-3</v>
      </c>
      <c r="H133" s="138" t="s">
        <v>444</v>
      </c>
      <c r="I133" s="138">
        <v>3.4946370000000002E-4</v>
      </c>
      <c r="J133" s="138">
        <v>3.4946370000000002E-4</v>
      </c>
      <c r="K133" s="138">
        <v>3.8833775999999994E-4</v>
      </c>
      <c r="L133" s="138" t="s">
        <v>444</v>
      </c>
      <c r="M133" s="138">
        <v>1.4099400000000002E-3</v>
      </c>
      <c r="N133" s="138">
        <v>3.0243213000000002E-4</v>
      </c>
      <c r="O133" s="138">
        <v>5.0657130000000002E-5</v>
      </c>
      <c r="P133" s="138">
        <v>1.500579E-2</v>
      </c>
      <c r="Q133" s="138">
        <v>1.3706630999999999E-4</v>
      </c>
      <c r="R133" s="138">
        <v>1.3656276000000001E-4</v>
      </c>
      <c r="S133" s="138">
        <v>1.2518252999999999E-4</v>
      </c>
      <c r="T133" s="138">
        <v>1.7453042999999999E-4</v>
      </c>
      <c r="U133" s="138">
        <v>1.9920438000000003E-4</v>
      </c>
      <c r="V133" s="138">
        <v>1.6125685199999999E-3</v>
      </c>
      <c r="W133" s="138">
        <v>2.7191699999999999E-4</v>
      </c>
      <c r="X133" s="138">
        <v>1.3293719999999998E-7</v>
      </c>
      <c r="Y133" s="138">
        <v>7.2611910000000006E-8</v>
      </c>
      <c r="Z133" s="138">
        <v>6.4857240000000007E-8</v>
      </c>
      <c r="AA133" s="138">
        <v>7.0396289999999997E-8</v>
      </c>
      <c r="AB133" s="138">
        <v>3.4080263999999998E-7</v>
      </c>
      <c r="AC133" s="138">
        <v>1.5106499999999999E-3</v>
      </c>
      <c r="AD133" s="138">
        <v>4.1291100000000001E-3</v>
      </c>
      <c r="AE133" s="55"/>
      <c r="AF133" s="147" t="s">
        <v>428</v>
      </c>
      <c r="AG133" s="147" t="s">
        <v>428</v>
      </c>
      <c r="AH133" s="147" t="s">
        <v>428</v>
      </c>
      <c r="AI133" s="147" t="s">
        <v>428</v>
      </c>
      <c r="AJ133" s="147" t="s">
        <v>428</v>
      </c>
      <c r="AK133" s="147">
        <v>10071</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v>
      </c>
      <c r="X135" s="138">
        <v>4.2440183999999977E-5</v>
      </c>
      <c r="Y135" s="138">
        <v>1.9204775999999993E-4</v>
      </c>
      <c r="Z135" s="138">
        <v>1.9204775999999993E-4</v>
      </c>
      <c r="AA135" s="138" t="s">
        <v>444</v>
      </c>
      <c r="AB135" s="138">
        <v>4.2653570399999981E-4</v>
      </c>
      <c r="AC135" s="138" t="s">
        <v>444</v>
      </c>
      <c r="AD135" s="138">
        <v>0.2418379199999999</v>
      </c>
      <c r="AE135" s="55"/>
      <c r="AF135" s="147" t="s">
        <v>428</v>
      </c>
      <c r="AG135" s="147" t="s">
        <v>428</v>
      </c>
      <c r="AH135" s="147" t="s">
        <v>428</v>
      </c>
      <c r="AI135" s="147" t="s">
        <v>428</v>
      </c>
      <c r="AJ135" s="147" t="s">
        <v>428</v>
      </c>
      <c r="AK135" s="147" t="s">
        <v>430</v>
      </c>
      <c r="AL135" s="148" t="s">
        <v>432</v>
      </c>
    </row>
    <row r="136" spans="1:38" s="2" customFormat="1" ht="26.25" customHeight="1" thickBot="1" x14ac:dyDescent="0.3">
      <c r="A136" s="65" t="s">
        <v>288</v>
      </c>
      <c r="B136" s="65" t="s">
        <v>313</v>
      </c>
      <c r="C136" s="66" t="s">
        <v>314</v>
      </c>
      <c r="D136" s="67"/>
      <c r="E136" s="138" t="s">
        <v>428</v>
      </c>
      <c r="F136" s="138">
        <v>5.618415325500001E-3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0.23594923000000001</v>
      </c>
      <c r="J139" s="138">
        <v>0.23594923000000001</v>
      </c>
      <c r="K139" s="138">
        <v>0.23594923000000001</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2.2788503415871029</v>
      </c>
      <c r="X139" s="138">
        <v>6.3596710247613092E-6</v>
      </c>
      <c r="Y139" s="138">
        <v>1.0069479122538739E-5</v>
      </c>
      <c r="Z139" s="138">
        <v>3.5508163221583978E-6</v>
      </c>
      <c r="AA139" s="138">
        <v>9.9431644805905652E-4</v>
      </c>
      <c r="AB139" s="138">
        <v>1.0142964145285151E-3</v>
      </c>
      <c r="AC139" s="138" t="s">
        <v>444</v>
      </c>
      <c r="AD139" s="138">
        <v>2.7028601855235559</v>
      </c>
      <c r="AE139" s="55"/>
      <c r="AF139" s="147" t="s">
        <v>428</v>
      </c>
      <c r="AG139" s="147" t="s">
        <v>428</v>
      </c>
      <c r="AH139" s="147" t="s">
        <v>428</v>
      </c>
      <c r="AI139" s="147" t="s">
        <v>428</v>
      </c>
      <c r="AJ139" s="147" t="s">
        <v>428</v>
      </c>
      <c r="AK139" s="147">
        <v>2.0209999999999999</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85.874319410103624</v>
      </c>
      <c r="F141" s="19">
        <f t="shared" ref="F141:AD141" si="0">SUM(F14:F140)</f>
        <v>107.25697153599417</v>
      </c>
      <c r="G141" s="19">
        <f>SUM(G14:G140)</f>
        <v>7.3623341960463335</v>
      </c>
      <c r="H141" s="19">
        <f t="shared" si="0"/>
        <v>116.37528035420441</v>
      </c>
      <c r="I141" s="19">
        <f t="shared" si="0"/>
        <v>9.3771169375185064</v>
      </c>
      <c r="J141" s="19">
        <f t="shared" si="0"/>
        <v>17.880780597575473</v>
      </c>
      <c r="K141" s="19">
        <f t="shared" si="0"/>
        <v>49.632040521771991</v>
      </c>
      <c r="L141" s="19">
        <f t="shared" si="0"/>
        <v>1.2672513060389849</v>
      </c>
      <c r="M141" s="19">
        <f t="shared" si="0"/>
        <v>89.256253198478333</v>
      </c>
      <c r="N141" s="19">
        <f t="shared" si="0"/>
        <v>7.098352180953925</v>
      </c>
      <c r="O141" s="19">
        <f t="shared" si="0"/>
        <v>0.21355075399225687</v>
      </c>
      <c r="P141" s="19">
        <f t="shared" si="0"/>
        <v>0.2296030099535333</v>
      </c>
      <c r="Q141" s="19">
        <f t="shared" si="0"/>
        <v>1.0641112515613194</v>
      </c>
      <c r="R141" s="19">
        <f>SUM(R14:R140)</f>
        <v>3.4176498168467666</v>
      </c>
      <c r="S141" s="19">
        <f t="shared" si="0"/>
        <v>48.062555946430955</v>
      </c>
      <c r="T141" s="19">
        <f t="shared" si="0"/>
        <v>4.8346681565099541</v>
      </c>
      <c r="U141" s="19">
        <f t="shared" si="0"/>
        <v>1.760485360989728</v>
      </c>
      <c r="V141" s="19">
        <f t="shared" si="0"/>
        <v>25.627171457784605</v>
      </c>
      <c r="W141" s="19">
        <f t="shared" si="0"/>
        <v>11.492960381718007</v>
      </c>
      <c r="X141" s="19">
        <f t="shared" si="0"/>
        <v>1.9692627212831681</v>
      </c>
      <c r="Y141" s="19">
        <f t="shared" si="0"/>
        <v>3.2578765573106647</v>
      </c>
      <c r="Z141" s="19">
        <f t="shared" si="0"/>
        <v>1.4007319853643108</v>
      </c>
      <c r="AA141" s="19">
        <f t="shared" si="0"/>
        <v>1.1398384104286825</v>
      </c>
      <c r="AB141" s="19">
        <f t="shared" si="0"/>
        <v>7.7677096743868272</v>
      </c>
      <c r="AC141" s="19">
        <f t="shared" si="0"/>
        <v>2.4651220977095809</v>
      </c>
      <c r="AD141" s="19">
        <f t="shared" si="0"/>
        <v>5.0561571009656774</v>
      </c>
      <c r="AE141" s="56"/>
      <c r="AF141" s="145">
        <f>SUM(AF14:AF140)</f>
        <v>257951.88020464472</v>
      </c>
      <c r="AG141" s="145">
        <f t="shared" ref="AG141:AI141" si="1">SUM(AG14:AG140)</f>
        <v>26924.326555341038</v>
      </c>
      <c r="AH141" s="145">
        <f t="shared" si="1"/>
        <v>176031.32607320737</v>
      </c>
      <c r="AI141" s="145">
        <f t="shared" si="1"/>
        <v>21229.909158151062</v>
      </c>
      <c r="AJ141" s="145">
        <f>IF(SUM(AJ14:AJ140)=0, "NA",SUM(AJ14:AJ140))</f>
        <v>7051.1674535497459</v>
      </c>
      <c r="AK141" s="146" t="s">
        <v>428</v>
      </c>
      <c r="AL141" s="146" t="s">
        <v>428</v>
      </c>
    </row>
    <row r="142" spans="1:38" s="18" customFormat="1" ht="15" customHeight="1" thickBot="1" x14ac:dyDescent="0.4">
      <c r="A142" s="87"/>
      <c r="B142" s="46"/>
      <c r="C142" s="88"/>
      <c r="D142" s="89"/>
      <c r="E142" s="150">
        <v>0</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9.1326197759185721</v>
      </c>
      <c r="F143" s="139">
        <v>0.68285790571825444</v>
      </c>
      <c r="G143" s="139">
        <v>1.6982242345611374E-2</v>
      </c>
      <c r="H143" s="139">
        <v>0.42160456441248428</v>
      </c>
      <c r="I143" s="139">
        <v>0.1239304430436351</v>
      </c>
      <c r="J143" s="139">
        <v>0.1239304430436351</v>
      </c>
      <c r="K143" s="139">
        <v>0.12393044304363432</v>
      </c>
      <c r="L143" s="139">
        <v>9.8192921555071921E-2</v>
      </c>
      <c r="M143" s="139">
        <v>13.236199931998932</v>
      </c>
      <c r="N143" s="139">
        <v>2.2647036046816393E-3</v>
      </c>
      <c r="O143" s="139">
        <v>1.9923245517769638E-4</v>
      </c>
      <c r="P143" s="139">
        <v>1.1986952024960125E-2</v>
      </c>
      <c r="Q143" s="139">
        <v>3.2541140456438693E-4</v>
      </c>
      <c r="R143" s="139">
        <v>1.363369627609984E-2</v>
      </c>
      <c r="S143" s="139">
        <v>9.3437083305033738E-3</v>
      </c>
      <c r="T143" s="139">
        <v>1.8927324075758696E-3</v>
      </c>
      <c r="U143" s="139">
        <v>2.5235789877338166E-4</v>
      </c>
      <c r="V143" s="139">
        <v>4.323281660547848E-2</v>
      </c>
      <c r="W143" s="139">
        <v>0.30643559999999997</v>
      </c>
      <c r="X143" s="139">
        <v>3.6549172967100002E-2</v>
      </c>
      <c r="Y143" s="139">
        <v>4.2104596189799996E-2</v>
      </c>
      <c r="Z143" s="139">
        <v>3.1441970504299997E-2</v>
      </c>
      <c r="AA143" s="139">
        <v>3.7215285328199996E-2</v>
      </c>
      <c r="AB143" s="139">
        <v>0.14731102498940002</v>
      </c>
      <c r="AC143" s="139">
        <v>3.0643629999999999E-4</v>
      </c>
      <c r="AD143" s="139">
        <v>6.1322599999999995E-5</v>
      </c>
      <c r="AE143" s="58"/>
      <c r="AF143" s="144">
        <v>78842.818935503354</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7.4739132856795756</v>
      </c>
      <c r="F144" s="139">
        <v>9.3070128600261467E-2</v>
      </c>
      <c r="G144" s="139">
        <v>9.0280837047232304E-3</v>
      </c>
      <c r="H144" s="139">
        <v>6.0370791024138087E-2</v>
      </c>
      <c r="I144" s="139">
        <v>7.745043871913998E-2</v>
      </c>
      <c r="J144" s="139">
        <v>7.7450438719139925E-2</v>
      </c>
      <c r="K144" s="139">
        <v>7.7450438719139925E-2</v>
      </c>
      <c r="L144" s="139">
        <v>6.4882445964360297E-2</v>
      </c>
      <c r="M144" s="139">
        <v>0.58679639912774895</v>
      </c>
      <c r="N144" s="139">
        <v>3.5898461892073629E-4</v>
      </c>
      <c r="O144" s="139">
        <v>3.9560476502977505E-5</v>
      </c>
      <c r="P144" s="139">
        <v>4.1699283096064228E-3</v>
      </c>
      <c r="Q144" s="139">
        <v>7.8933095408281479E-5</v>
      </c>
      <c r="R144" s="139">
        <v>6.6732444509506024E-3</v>
      </c>
      <c r="S144" s="139">
        <v>4.4755163809651758E-3</v>
      </c>
      <c r="T144" s="139">
        <v>1.6105976997701326E-4</v>
      </c>
      <c r="U144" s="139">
        <v>7.8745237810607895E-5</v>
      </c>
      <c r="V144" s="139">
        <v>1.4168507077979214E-2</v>
      </c>
      <c r="W144" s="139">
        <v>0.10673089999999999</v>
      </c>
      <c r="X144" s="139">
        <v>1.8875231611E-2</v>
      </c>
      <c r="Y144" s="139">
        <v>2.12115516607E-2</v>
      </c>
      <c r="Z144" s="139">
        <v>1.65760564671E-2</v>
      </c>
      <c r="AA144" s="139">
        <v>1.7674264855899999E-2</v>
      </c>
      <c r="AB144" s="139">
        <v>7.4337104594699999E-2</v>
      </c>
      <c r="AC144" s="139">
        <v>1.0673100000000001E-4</v>
      </c>
      <c r="AD144" s="139">
        <v>2.1365500000000001E-5</v>
      </c>
      <c r="AE144" s="58"/>
      <c r="AF144" s="144">
        <v>33572.348686381163</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6.8833528782499265</v>
      </c>
      <c r="F145" s="139">
        <v>0.20885960851001259</v>
      </c>
      <c r="G145" s="139">
        <v>1.2121386011324994E-2</v>
      </c>
      <c r="H145" s="139">
        <v>3.8477775530687666E-2</v>
      </c>
      <c r="I145" s="139">
        <v>8.4998250023139321E-2</v>
      </c>
      <c r="J145" s="139">
        <v>8.4998250023139321E-2</v>
      </c>
      <c r="K145" s="139">
        <v>8.4998250023139099E-2</v>
      </c>
      <c r="L145" s="139">
        <v>5.4769343181444732E-2</v>
      </c>
      <c r="M145" s="139">
        <v>2.1153288173175664</v>
      </c>
      <c r="N145" s="139">
        <v>4.7797353096407525E-4</v>
      </c>
      <c r="O145" s="139">
        <v>5.2800193597940009E-5</v>
      </c>
      <c r="P145" s="139">
        <v>5.5882217423225107E-3</v>
      </c>
      <c r="Q145" s="139">
        <v>1.0553159696340699E-4</v>
      </c>
      <c r="R145" s="139">
        <v>8.9569780172547697E-3</v>
      </c>
      <c r="S145" s="139">
        <v>6.0066334576225977E-3</v>
      </c>
      <c r="T145" s="139">
        <v>2.1223262787885565E-4</v>
      </c>
      <c r="U145" s="139">
        <v>1.0546280673093393E-4</v>
      </c>
      <c r="V145" s="139">
        <v>1.8981241504593922E-2</v>
      </c>
      <c r="W145" s="139">
        <v>6.6559399999999991E-2</v>
      </c>
      <c r="X145" s="139">
        <v>4.1990957918999995E-3</v>
      </c>
      <c r="Y145" s="139">
        <v>2.5427857851200001E-2</v>
      </c>
      <c r="Z145" s="139">
        <v>2.8413881525699999E-2</v>
      </c>
      <c r="AA145" s="139">
        <v>6.5319267872999999E-3</v>
      </c>
      <c r="AB145" s="139">
        <v>6.4572761956099997E-2</v>
      </c>
      <c r="AC145" s="139">
        <v>4.9574899999999999E-5</v>
      </c>
      <c r="AD145" s="139">
        <v>9.9560999999999994E-6</v>
      </c>
      <c r="AE145" s="58"/>
      <c r="AF145" s="144">
        <v>45039.697301317137</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1.472497350206842E-2</v>
      </c>
      <c r="F146" s="139">
        <v>0.11614759712670319</v>
      </c>
      <c r="G146" s="139">
        <v>4.0541527544731854E-5</v>
      </c>
      <c r="H146" s="139">
        <v>3.4722872635955106E-4</v>
      </c>
      <c r="I146" s="139">
        <v>3.1346607797371768E-3</v>
      </c>
      <c r="J146" s="139">
        <v>3.1346607797371777E-3</v>
      </c>
      <c r="K146" s="139">
        <v>3.1346607797371772E-3</v>
      </c>
      <c r="L146" s="139">
        <v>4.1866027435080586E-4</v>
      </c>
      <c r="M146" s="139">
        <v>0.55676329888856169</v>
      </c>
      <c r="N146" s="139">
        <v>1.5676748432074359E-5</v>
      </c>
      <c r="O146" s="139">
        <v>6.6705533855940146E-5</v>
      </c>
      <c r="P146" s="139">
        <v>5.4145041690056427E-5</v>
      </c>
      <c r="Q146" s="139">
        <v>1.8670704031053952E-6</v>
      </c>
      <c r="R146" s="139">
        <v>3.1483298479729712E-4</v>
      </c>
      <c r="S146" s="139">
        <v>1.1196540739711222E-2</v>
      </c>
      <c r="T146" s="139">
        <v>4.7210928490975336E-4</v>
      </c>
      <c r="U146" s="139">
        <v>6.6418424995177573E-5</v>
      </c>
      <c r="V146" s="139">
        <v>6.6681982001074317E-3</v>
      </c>
      <c r="W146" s="139">
        <v>2.1224E-3</v>
      </c>
      <c r="X146" s="139">
        <v>5.5211285900000001E-5</v>
      </c>
      <c r="Y146" s="139">
        <v>6.6339095400000009E-5</v>
      </c>
      <c r="Z146" s="139">
        <v>4.37404173E-5</v>
      </c>
      <c r="AA146" s="139">
        <v>7.2820364799999993E-5</v>
      </c>
      <c r="AB146" s="139">
        <v>2.3811116339999999E-4</v>
      </c>
      <c r="AC146" s="139">
        <v>2.1229999999999998E-6</v>
      </c>
      <c r="AD146" s="139">
        <v>7.3779999999999995E-7</v>
      </c>
      <c r="AE146" s="58"/>
      <c r="AF146" s="144">
        <v>273.32986478802428</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1.538250536170046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0.65595393377903388</v>
      </c>
      <c r="J148" s="139">
        <v>1.2526310269004926</v>
      </c>
      <c r="K148" s="139">
        <v>1.6150981173595027</v>
      </c>
      <c r="L148" s="139">
        <v>0.15241183654042503</v>
      </c>
      <c r="M148" s="139" t="s">
        <v>428</v>
      </c>
      <c r="N148" s="139">
        <v>4.6841031492719187</v>
      </c>
      <c r="O148" s="139">
        <v>2.0799453703644399E-2</v>
      </c>
      <c r="P148" s="139">
        <v>0</v>
      </c>
      <c r="Q148" s="139">
        <v>5.3673021183021877E-2</v>
      </c>
      <c r="R148" s="139">
        <v>1.745245220224771</v>
      </c>
      <c r="S148" s="139">
        <v>38.293128406689696</v>
      </c>
      <c r="T148" s="139">
        <v>0.27000008552913163</v>
      </c>
      <c r="U148" s="139">
        <v>3.2301962347190065E-2</v>
      </c>
      <c r="V148" s="139">
        <v>12.933472610645573</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52506.565943022179</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0.30367678846882201</v>
      </c>
      <c r="J149" s="139">
        <v>0.56236442309041113</v>
      </c>
      <c r="K149" s="139">
        <v>1.1247288461808223</v>
      </c>
      <c r="L149" s="139">
        <v>1.1922125769516715E-2</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52506.565943022179</v>
      </c>
      <c r="AL149" s="47" t="s">
        <v>413</v>
      </c>
    </row>
    <row r="150" spans="1:38" s="2" customFormat="1" ht="15" customHeight="1" thickBot="1" x14ac:dyDescent="0.4">
      <c r="A150" s="99"/>
      <c r="B150" s="100"/>
      <c r="C150" s="100"/>
      <c r="D150" s="89"/>
      <c r="E150" s="150">
        <v>0</v>
      </c>
      <c r="F150" s="150">
        <v>0</v>
      </c>
      <c r="G150" s="150">
        <v>0</v>
      </c>
      <c r="H150" s="150">
        <v>0</v>
      </c>
      <c r="I150" s="150">
        <v>0</v>
      </c>
      <c r="J150" s="150">
        <v>0</v>
      </c>
      <c r="K150" s="150">
        <v>0</v>
      </c>
      <c r="L150" s="150">
        <v>0</v>
      </c>
      <c r="M150" s="150">
        <v>0</v>
      </c>
      <c r="N150" s="150">
        <v>0</v>
      </c>
      <c r="O150" s="150">
        <v>0</v>
      </c>
      <c r="P150" s="150">
        <v>0</v>
      </c>
      <c r="Q150" s="150">
        <v>0</v>
      </c>
      <c r="R150" s="150">
        <v>0</v>
      </c>
      <c r="S150" s="150">
        <v>0</v>
      </c>
      <c r="T150" s="150">
        <v>0</v>
      </c>
      <c r="U150" s="150">
        <v>0</v>
      </c>
      <c r="V150" s="150">
        <v>0</v>
      </c>
      <c r="W150" s="150">
        <v>0</v>
      </c>
      <c r="X150" s="150">
        <v>0</v>
      </c>
      <c r="Y150" s="150">
        <v>0</v>
      </c>
      <c r="Z150" s="150">
        <v>0</v>
      </c>
      <c r="AA150" s="150">
        <v>0</v>
      </c>
      <c r="AB150" s="150">
        <v>0</v>
      </c>
      <c r="AC150" s="150">
        <v>0</v>
      </c>
      <c r="AD150" s="150">
        <v>0</v>
      </c>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53">
        <f>SUM(E$141, E$151, IF(AND(ISNUMBER(SEARCH($B$4,"AT|BE|CH|GB|IE|LT|LU|NL")),SUM(E$143:E$149)&gt;0),SUM(E$143:E$149)-SUM(E$27:E$33),0))</f>
        <v>84.420089726665637</v>
      </c>
      <c r="F152" s="13">
        <f t="shared" ref="F152:AD152" si="2">SUM(F$141, F$151, IF(AND(ISNUMBER(SEARCH($B$4,"AT|BE|CH|GB|IE|LT|LU|NL")),SUM(F$143:F$149)&gt;0),SUM(F$143:F$149)-SUM(F$27:F$33),0))</f>
        <v>105.68898806660289</v>
      </c>
      <c r="G152" s="13">
        <f t="shared" si="2"/>
        <v>7.3601901094974567</v>
      </c>
      <c r="H152" s="13">
        <f t="shared" si="2"/>
        <v>116.36114858687731</v>
      </c>
      <c r="I152" s="13">
        <f t="shared" si="2"/>
        <v>9.3101979402927153</v>
      </c>
      <c r="J152" s="13">
        <f t="shared" si="2"/>
        <v>17.769703903964874</v>
      </c>
      <c r="K152" s="13">
        <f t="shared" si="2"/>
        <v>49.594951160951609</v>
      </c>
      <c r="L152" s="13">
        <f t="shared" si="2"/>
        <v>1.3093713530133224</v>
      </c>
      <c r="M152" s="13">
        <f t="shared" si="2"/>
        <v>88.968024141671208</v>
      </c>
      <c r="N152" s="13">
        <f t="shared" si="2"/>
        <v>6.8547189527631689</v>
      </c>
      <c r="O152" s="13">
        <f t="shared" si="2"/>
        <v>0.21246367570452787</v>
      </c>
      <c r="P152" s="13">
        <f t="shared" si="2"/>
        <v>0.22859395942714497</v>
      </c>
      <c r="Q152" s="13">
        <f t="shared" si="2"/>
        <v>1.061303193035732</v>
      </c>
      <c r="R152" s="13">
        <f t="shared" si="2"/>
        <v>3.325268637181964</v>
      </c>
      <c r="S152" s="13">
        <f t="shared" si="2"/>
        <v>46.068958845942575</v>
      </c>
      <c r="T152" s="13">
        <f t="shared" si="2"/>
        <v>4.8206056670213622</v>
      </c>
      <c r="U152" s="13">
        <f t="shared" si="2"/>
        <v>1.7588086212555809</v>
      </c>
      <c r="V152" s="13">
        <f t="shared" si="2"/>
        <v>24.95947344483676</v>
      </c>
      <c r="W152" s="13">
        <f t="shared" si="2"/>
        <v>11.468370381718007</v>
      </c>
      <c r="X152" s="13">
        <f t="shared" si="2"/>
        <v>1.9657321251528681</v>
      </c>
      <c r="Y152" s="13">
        <f t="shared" si="2"/>
        <v>3.2525290852748645</v>
      </c>
      <c r="Z152" s="13">
        <f t="shared" si="2"/>
        <v>1.3960861717301107</v>
      </c>
      <c r="AA152" s="13">
        <f t="shared" si="2"/>
        <v>1.1362504514558824</v>
      </c>
      <c r="AB152" s="13">
        <f t="shared" si="2"/>
        <v>7.7505978336137273</v>
      </c>
      <c r="AC152" s="13">
        <f t="shared" si="2"/>
        <v>2.465098573809581</v>
      </c>
      <c r="AD152" s="13">
        <f t="shared" si="2"/>
        <v>5.0561523914656776</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v>-23.1936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54.983495107629643</v>
      </c>
      <c r="F154" s="13">
        <f>SUM(F$141, F$153, -1 * IF(OR($B$6=2005,$B$6&gt;=2020),SUM(F$99:F$122),0), IF(AND(ISNUMBER(SEARCH($B$4,"AT|BE|CH|GB|IE|LT|LU|NL")),SUM(F$143:F$149)&gt;0),SUM(F$143:F$149)-SUM(F$27:F$33),0))</f>
        <v>40.401121622777687</v>
      </c>
      <c r="G154" s="13">
        <f>SUM(G$141, G$153, IF(AND(ISNUMBER(SEARCH($B$4,"AT|BE|CH|GB|IE|LT|LU|NL")),SUM(G$143:G$149)&gt;0),SUM(G$143:G$149)-SUM(G$27:G$33),0))</f>
        <v>7.3601901094974567</v>
      </c>
      <c r="H154" s="13">
        <f>SUM(H$141, H$153, IF(AND(ISNUMBER(SEARCH($B$4,"AT|BE|CH|GB|IE|LT|LU|NL")),SUM(H$143:H$149)&gt;0),SUM(H$143:H$149)-SUM(H$27:H$33),0))</f>
        <v>116.36114858687731</v>
      </c>
      <c r="I154" s="13">
        <f t="shared" ref="I154:AD154" si="3">SUM(I$141, I$153, IF(AND(ISNUMBER(SEARCH($B$4,"AT|BE|CH|GB|IE|LT|LU|NL")),SUM(I$143:I$149)&gt;0),SUM(I$143:I$149)-SUM(I$27:I$33),0))</f>
        <v>9.3101979402927153</v>
      </c>
      <c r="J154" s="13">
        <f t="shared" si="3"/>
        <v>17.769703903964874</v>
      </c>
      <c r="K154" s="13">
        <f t="shared" si="3"/>
        <v>49.594951160951609</v>
      </c>
      <c r="L154" s="13">
        <f t="shared" si="3"/>
        <v>1.3093713530133224</v>
      </c>
      <c r="M154" s="13">
        <f t="shared" si="3"/>
        <v>88.968024141671208</v>
      </c>
      <c r="N154" s="13">
        <f t="shared" si="3"/>
        <v>6.8547189527631689</v>
      </c>
      <c r="O154" s="13">
        <f t="shared" si="3"/>
        <v>0.21246367570452787</v>
      </c>
      <c r="P154" s="13">
        <f t="shared" si="3"/>
        <v>0.22859395942714497</v>
      </c>
      <c r="Q154" s="13">
        <f t="shared" si="3"/>
        <v>1.061303193035732</v>
      </c>
      <c r="R154" s="13">
        <f t="shared" si="3"/>
        <v>3.325268637181964</v>
      </c>
      <c r="S154" s="13">
        <f t="shared" si="3"/>
        <v>46.068958845942575</v>
      </c>
      <c r="T154" s="13">
        <f t="shared" si="3"/>
        <v>4.8206056670213622</v>
      </c>
      <c r="U154" s="13">
        <f t="shared" si="3"/>
        <v>1.7588086212555809</v>
      </c>
      <c r="V154" s="13">
        <f t="shared" si="3"/>
        <v>24.95947344483676</v>
      </c>
      <c r="W154" s="13">
        <f t="shared" si="3"/>
        <v>11.468370381718007</v>
      </c>
      <c r="X154" s="13">
        <f t="shared" si="3"/>
        <v>1.9657321251528681</v>
      </c>
      <c r="Y154" s="13">
        <f t="shared" si="3"/>
        <v>3.2525290852748645</v>
      </c>
      <c r="Z154" s="13">
        <f t="shared" si="3"/>
        <v>1.3960861717301107</v>
      </c>
      <c r="AA154" s="13">
        <f t="shared" si="3"/>
        <v>1.1362504514558824</v>
      </c>
      <c r="AB154" s="13">
        <f t="shared" si="3"/>
        <v>7.7505978336137273</v>
      </c>
      <c r="AC154" s="13">
        <f t="shared" si="3"/>
        <v>2.465098573809581</v>
      </c>
      <c r="AD154" s="13">
        <f t="shared" si="3"/>
        <v>5.0561523914656776</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12.946154644191751</v>
      </c>
      <c r="F157" s="141">
        <v>0.32745398245308494</v>
      </c>
      <c r="G157" s="141">
        <v>0.81724816347823714</v>
      </c>
      <c r="H157" s="141" t="s">
        <v>444</v>
      </c>
      <c r="I157" s="141">
        <v>0.15794691069169206</v>
      </c>
      <c r="J157" s="141">
        <v>0.15794691069169206</v>
      </c>
      <c r="K157" s="141">
        <v>0.15794691069169206</v>
      </c>
      <c r="L157" s="141">
        <v>7.5814517132012191E-2</v>
      </c>
      <c r="M157" s="141">
        <v>3.091715471566129</v>
      </c>
      <c r="N157" s="141">
        <v>3.4324083723549824E-3</v>
      </c>
      <c r="O157" s="141">
        <v>2.5743062792662368E-4</v>
      </c>
      <c r="P157" s="141">
        <v>5.1486125585324732E-3</v>
      </c>
      <c r="Q157" s="141">
        <v>1.2871531396331183E-3</v>
      </c>
      <c r="R157" s="141">
        <v>8.5810209308874574E-3</v>
      </c>
      <c r="S157" s="141">
        <v>9.4391230239762019E-3</v>
      </c>
      <c r="T157" s="141">
        <v>3.4324083723549824E-4</v>
      </c>
      <c r="U157" s="141">
        <v>4.7195615119881009E-3</v>
      </c>
      <c r="V157" s="141">
        <v>1.2442480349786811</v>
      </c>
      <c r="W157" s="141" t="s">
        <v>444</v>
      </c>
      <c r="X157" s="141" t="s">
        <v>444</v>
      </c>
      <c r="Y157" s="141" t="s">
        <v>444</v>
      </c>
      <c r="Z157" s="141" t="s">
        <v>444</v>
      </c>
      <c r="AA157" s="141" t="s">
        <v>444</v>
      </c>
      <c r="AB157" s="141" t="s">
        <v>444</v>
      </c>
      <c r="AC157" s="141" t="s">
        <v>444</v>
      </c>
      <c r="AD157" s="141" t="s">
        <v>444</v>
      </c>
      <c r="AE157" s="58"/>
      <c r="AF157" s="142">
        <v>42905.10465443728</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7.3126772652000002E-2</v>
      </c>
      <c r="F158" s="141">
        <v>2.3392040048499999E-3</v>
      </c>
      <c r="G158" s="141">
        <v>3.8675252880000007E-3</v>
      </c>
      <c r="H158" s="141" t="s">
        <v>444</v>
      </c>
      <c r="I158" s="141">
        <v>4.8084021599999991E-4</v>
      </c>
      <c r="J158" s="141">
        <v>4.8084021599999991E-4</v>
      </c>
      <c r="K158" s="141">
        <v>4.8084021599999991E-4</v>
      </c>
      <c r="L158" s="141">
        <v>2.3080330367999995E-4</v>
      </c>
      <c r="M158" s="141">
        <v>2.5926871930000005E-2</v>
      </c>
      <c r="N158" s="141">
        <v>1.625779364514055E-5</v>
      </c>
      <c r="O158" s="141">
        <v>1.2193345233855411E-6</v>
      </c>
      <c r="P158" s="141">
        <v>2.4386690467710818E-5</v>
      </c>
      <c r="Q158" s="141">
        <v>6.0966726169277046E-6</v>
      </c>
      <c r="R158" s="141">
        <v>4.0644484112851375E-5</v>
      </c>
      <c r="S158" s="141">
        <v>4.4708932524136509E-5</v>
      </c>
      <c r="T158" s="141">
        <v>1.6257793645140548E-6</v>
      </c>
      <c r="U158" s="141">
        <v>2.2354466262068255E-5</v>
      </c>
      <c r="V158" s="141">
        <v>5.8934501963634487E-3</v>
      </c>
      <c r="W158" s="141" t="s">
        <v>444</v>
      </c>
      <c r="X158" s="141" t="s">
        <v>444</v>
      </c>
      <c r="Y158" s="141" t="s">
        <v>444</v>
      </c>
      <c r="Z158" s="141" t="s">
        <v>444</v>
      </c>
      <c r="AA158" s="141" t="s">
        <v>444</v>
      </c>
      <c r="AB158" s="141" t="s">
        <v>444</v>
      </c>
      <c r="AC158" s="141" t="s">
        <v>444</v>
      </c>
      <c r="AD158" s="141" t="s">
        <v>444</v>
      </c>
      <c r="AE158" s="58"/>
      <c r="AF158" s="142">
        <v>203.22242056425685</v>
      </c>
      <c r="AG158" s="142" t="s">
        <v>428</v>
      </c>
      <c r="AH158" s="142" t="s">
        <v>428</v>
      </c>
      <c r="AI158" s="142" t="s">
        <v>428</v>
      </c>
      <c r="AJ158" s="142" t="s">
        <v>428</v>
      </c>
      <c r="AK158" s="142" t="s">
        <v>428</v>
      </c>
      <c r="AL158" s="52" t="s">
        <v>49</v>
      </c>
    </row>
    <row r="159" spans="1:38" s="1" customFormat="1" ht="26.25" customHeight="1" thickBot="1" x14ac:dyDescent="0.3">
      <c r="A159" s="52" t="s">
        <v>332</v>
      </c>
      <c r="B159" s="52" t="s">
        <v>333</v>
      </c>
      <c r="C159" s="103" t="s">
        <v>411</v>
      </c>
      <c r="D159" s="104"/>
      <c r="E159" s="141">
        <v>7.1399885163683328</v>
      </c>
      <c r="F159" s="141">
        <v>0.22786144255797369</v>
      </c>
      <c r="G159" s="141">
        <v>0.18181769989376537</v>
      </c>
      <c r="H159" s="141" t="s">
        <v>444</v>
      </c>
      <c r="I159" s="141">
        <v>0.11194120928749143</v>
      </c>
      <c r="J159" s="141">
        <v>0.13160984364411998</v>
      </c>
      <c r="K159" s="141">
        <v>0.13160984364411998</v>
      </c>
      <c r="L159" s="141">
        <v>4.0799051529677201E-2</v>
      </c>
      <c r="M159" s="141">
        <v>0.50000018219027242</v>
      </c>
      <c r="N159" s="141">
        <v>1.6768524835164837E-2</v>
      </c>
      <c r="O159" s="141">
        <v>1.2898865257819105E-3</v>
      </c>
      <c r="P159" s="141">
        <v>3.8696595773457312E-3</v>
      </c>
      <c r="Q159" s="141">
        <v>5.1595461031276419E-3</v>
      </c>
      <c r="R159" s="141">
        <v>6.4494326289095526E-3</v>
      </c>
      <c r="S159" s="141">
        <v>0.11351001426880812</v>
      </c>
      <c r="T159" s="141">
        <v>0.12898865257819106</v>
      </c>
      <c r="U159" s="141">
        <v>1.2898865257819105E-2</v>
      </c>
      <c r="V159" s="141">
        <v>0.15478638309382925</v>
      </c>
      <c r="W159" s="141">
        <v>0</v>
      </c>
      <c r="X159" s="141">
        <v>2.6435844451608076E-4</v>
      </c>
      <c r="Y159" s="141">
        <v>1.3281733619401027E-3</v>
      </c>
      <c r="Z159" s="141">
        <v>1.3154110832207051E-3</v>
      </c>
      <c r="AA159" s="141">
        <v>1.4047470342564867E-4</v>
      </c>
      <c r="AB159" s="141">
        <v>3.0484175931025374E-3</v>
      </c>
      <c r="AC159" s="141" t="s">
        <v>444</v>
      </c>
      <c r="AD159" s="141">
        <v>5.6290186849769098E-3</v>
      </c>
      <c r="AE159" s="58"/>
      <c r="AF159" s="142">
        <v>5638.900268318429</v>
      </c>
      <c r="AG159" s="142" t="s">
        <v>428</v>
      </c>
      <c r="AH159" s="142" t="s">
        <v>428</v>
      </c>
      <c r="AI159" s="142" t="s">
        <v>428</v>
      </c>
      <c r="AJ159" s="142" t="s">
        <v>428</v>
      </c>
      <c r="AK159" s="142"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2" t="s">
        <v>444</v>
      </c>
      <c r="AG160" s="142" t="s">
        <v>428</v>
      </c>
      <c r="AH160" s="142" t="s">
        <v>428</v>
      </c>
      <c r="AI160" s="142" t="s">
        <v>428</v>
      </c>
      <c r="AJ160" s="142" t="s">
        <v>428</v>
      </c>
      <c r="AK160" s="142"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2" t="s">
        <v>444</v>
      </c>
      <c r="AG161" s="142" t="s">
        <v>428</v>
      </c>
      <c r="AH161" s="142" t="s">
        <v>428</v>
      </c>
      <c r="AI161" s="142" t="s">
        <v>428</v>
      </c>
      <c r="AJ161" s="142" t="s">
        <v>428</v>
      </c>
      <c r="AK161" s="142"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v>
      </c>
      <c r="X163" s="22">
        <v>1.6026086179838006</v>
      </c>
      <c r="Y163" s="22">
        <v>1.0461472922949808</v>
      </c>
      <c r="Z163" s="22">
        <v>0.51194441963371407</v>
      </c>
      <c r="AA163" s="22">
        <v>0.60097823174392517</v>
      </c>
      <c r="AB163" s="22">
        <v>3.7616785616564208</v>
      </c>
      <c r="AC163" s="22" t="s">
        <v>444</v>
      </c>
      <c r="AD163" s="22">
        <v>6.4549513779903075E-2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745D5-53E6-4699-9CEE-D3361594CBF3}">
  <sheetPr codeName="Sheet4"/>
  <dimension ref="A1:AL170"/>
  <sheetViews>
    <sheetView zoomScale="75" zoomScaleNormal="75" workbookViewId="0">
      <pane xSplit="4" ySplit="13" topLeftCell="K154"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1992</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53.064999999999998</v>
      </c>
      <c r="F14" s="138">
        <v>0.21454352341299937</v>
      </c>
      <c r="G14" s="138">
        <v>96.593000000000004</v>
      </c>
      <c r="H14" s="138" t="s">
        <v>444</v>
      </c>
      <c r="I14" s="138">
        <v>0.87002385206879818</v>
      </c>
      <c r="J14" s="138">
        <v>1.2658643154595182</v>
      </c>
      <c r="K14" s="138">
        <v>1.6395728612303837</v>
      </c>
      <c r="L14" s="138">
        <v>3.2758081558614836E-2</v>
      </c>
      <c r="M14" s="138">
        <v>20.163680668973988</v>
      </c>
      <c r="N14" s="138">
        <v>0.92947061213469195</v>
      </c>
      <c r="O14" s="138">
        <v>0.12877161982259611</v>
      </c>
      <c r="P14" s="138">
        <v>0.16945245637324774</v>
      </c>
      <c r="Q14" s="138">
        <v>0.88850221180232658</v>
      </c>
      <c r="R14" s="138">
        <v>0.56249895337557443</v>
      </c>
      <c r="S14" s="138">
        <v>0.60819626498611057</v>
      </c>
      <c r="T14" s="138">
        <v>6.6081231444970845</v>
      </c>
      <c r="U14" s="138">
        <v>2.5743818817036743</v>
      </c>
      <c r="V14" s="138">
        <v>3.4283237859986451</v>
      </c>
      <c r="W14" s="138">
        <v>0.90521025126588006</v>
      </c>
      <c r="X14" s="138">
        <v>6.7880766503068422E-5</v>
      </c>
      <c r="Y14" s="138">
        <v>3.0344308917804688E-3</v>
      </c>
      <c r="Z14" s="138">
        <v>2.4014877231887562E-3</v>
      </c>
      <c r="AA14" s="138">
        <v>2.7490555418351644E-4</v>
      </c>
      <c r="AB14" s="138">
        <v>5.7787049356558097E-3</v>
      </c>
      <c r="AC14" s="138">
        <v>0.53008990369555886</v>
      </c>
      <c r="AD14" s="138">
        <v>2.6108905704408126E-4</v>
      </c>
      <c r="AE14" s="55"/>
      <c r="AF14" s="147">
        <v>24139.518749999999</v>
      </c>
      <c r="AG14" s="147">
        <v>84555.438653808</v>
      </c>
      <c r="AH14" s="147">
        <v>30883.054371681599</v>
      </c>
      <c r="AI14" s="147" t="s">
        <v>430</v>
      </c>
      <c r="AJ14" s="147" t="s">
        <v>430</v>
      </c>
      <c r="AK14" s="147" t="s">
        <v>428</v>
      </c>
      <c r="AL14" s="45" t="s">
        <v>49</v>
      </c>
    </row>
    <row r="15" spans="1:38" s="1" customFormat="1" ht="26.25" customHeight="1" thickBot="1" x14ac:dyDescent="0.3">
      <c r="A15" s="65" t="s">
        <v>53</v>
      </c>
      <c r="B15" s="65" t="s">
        <v>54</v>
      </c>
      <c r="C15" s="66" t="s">
        <v>55</v>
      </c>
      <c r="D15" s="67"/>
      <c r="E15" s="138">
        <v>0.51615258506001893</v>
      </c>
      <c r="F15" s="138">
        <v>7.0995603606480006E-3</v>
      </c>
      <c r="G15" s="138">
        <v>0.5067451353704806</v>
      </c>
      <c r="H15" s="138" t="s">
        <v>444</v>
      </c>
      <c r="I15" s="138">
        <v>6.4038348642240003E-3</v>
      </c>
      <c r="J15" s="138">
        <v>9.3728119746239996E-3</v>
      </c>
      <c r="K15" s="138">
        <v>1.1846959566624002E-2</v>
      </c>
      <c r="L15" s="138">
        <v>6.0461779967366399E-4</v>
      </c>
      <c r="M15" s="138">
        <v>3.4775650816200002E-2</v>
      </c>
      <c r="N15" s="138">
        <v>5.7687960436218003E-3</v>
      </c>
      <c r="O15" s="138">
        <v>5.3443190160422996E-3</v>
      </c>
      <c r="P15" s="138">
        <v>9.6952788082079995E-4</v>
      </c>
      <c r="Q15" s="138">
        <v>2.7499464101087999E-3</v>
      </c>
      <c r="R15" s="138">
        <v>2.1835349793652755E-2</v>
      </c>
      <c r="S15" s="138">
        <v>1.3025060224567677E-2</v>
      </c>
      <c r="T15" s="138">
        <v>0.39849009271793845</v>
      </c>
      <c r="U15" s="138">
        <v>4.4246358498182406E-3</v>
      </c>
      <c r="V15" s="138">
        <v>6.1271243467597797E-2</v>
      </c>
      <c r="W15" s="138">
        <v>1.2370737960000001E-3</v>
      </c>
      <c r="X15" s="138">
        <v>1.4511765405816003E-6</v>
      </c>
      <c r="Y15" s="138">
        <v>4.3037261033759999E-6</v>
      </c>
      <c r="Z15" s="138">
        <v>1.3687479777384001E-6</v>
      </c>
      <c r="AA15" s="138">
        <v>1.3687479777384001E-6</v>
      </c>
      <c r="AB15" s="138">
        <v>8.4923985994343999E-6</v>
      </c>
      <c r="AC15" s="138" t="s">
        <v>428</v>
      </c>
      <c r="AD15" s="138">
        <v>0</v>
      </c>
      <c r="AE15" s="55"/>
      <c r="AF15" s="147">
        <v>2805.47001</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0.11161210439239359</v>
      </c>
      <c r="F16" s="138">
        <v>4.4855700480000006E-4</v>
      </c>
      <c r="G16" s="138">
        <v>9.2167412056368206E-2</v>
      </c>
      <c r="H16" s="138" t="s">
        <v>444</v>
      </c>
      <c r="I16" s="138">
        <v>3.0838294080000005E-2</v>
      </c>
      <c r="J16" s="138">
        <v>4.4295004224000005E-2</v>
      </c>
      <c r="K16" s="138">
        <v>4.5977092992E-2</v>
      </c>
      <c r="L16" s="138" t="s">
        <v>429</v>
      </c>
      <c r="M16" s="138">
        <v>0.11800509051267284</v>
      </c>
      <c r="N16" s="138">
        <v>1.5699495168000004E-2</v>
      </c>
      <c r="O16" s="138">
        <v>8.9711400960000012E-4</v>
      </c>
      <c r="P16" s="138">
        <v>1.682088768E-2</v>
      </c>
      <c r="Q16" s="138">
        <v>6.1676588160000006E-3</v>
      </c>
      <c r="R16" s="138">
        <v>3.1959686592000006E-3</v>
      </c>
      <c r="S16" s="138">
        <v>1.4017406400000001E-2</v>
      </c>
      <c r="T16" s="138">
        <v>2.9156205312000001E-3</v>
      </c>
      <c r="U16" s="138">
        <v>1.6260191424E-3</v>
      </c>
      <c r="V16" s="138">
        <v>2.5792027776000002E-2</v>
      </c>
      <c r="W16" s="138">
        <v>1.4578102656E-2</v>
      </c>
      <c r="X16" s="138">
        <v>1.6260191424E-7</v>
      </c>
      <c r="Y16" s="138">
        <v>1.6820887680000004E-9</v>
      </c>
      <c r="Z16" s="138">
        <v>5.6069625600000005E-10</v>
      </c>
      <c r="AA16" s="138">
        <v>5.6069625600000005E-10</v>
      </c>
      <c r="AB16" s="138">
        <v>1.6540539552000001E-7</v>
      </c>
      <c r="AC16" s="138" t="s">
        <v>429</v>
      </c>
      <c r="AD16" s="138" t="s">
        <v>429</v>
      </c>
      <c r="AE16" s="55"/>
      <c r="AF16" s="147" t="s">
        <v>429</v>
      </c>
      <c r="AG16" s="147">
        <v>560.69625600000006</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5.9366971945838112E-3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2.3007343482708897</v>
      </c>
      <c r="F18" s="138">
        <v>0.1426082545098718</v>
      </c>
      <c r="G18" s="138">
        <v>16.881113442391243</v>
      </c>
      <c r="H18" s="138" t="s">
        <v>444</v>
      </c>
      <c r="I18" s="138">
        <v>0.19632701573558103</v>
      </c>
      <c r="J18" s="138">
        <v>0.25557219899359368</v>
      </c>
      <c r="K18" s="138">
        <v>0.32666641890320897</v>
      </c>
      <c r="L18" s="138">
        <v>0.10951781510017303</v>
      </c>
      <c r="M18" s="138">
        <v>0.50437097701286437</v>
      </c>
      <c r="N18" s="138">
        <v>0.18954651934550837</v>
      </c>
      <c r="O18" s="138">
        <v>3.5542539681424302E-3</v>
      </c>
      <c r="P18" s="138">
        <v>1.7512024317903098E-3</v>
      </c>
      <c r="Q18" s="138">
        <v>1.1881777642589542E-2</v>
      </c>
      <c r="R18" s="138">
        <v>0.15163905631400426</v>
      </c>
      <c r="S18" s="138">
        <v>8.5295589072907588E-2</v>
      </c>
      <c r="T18" s="138">
        <v>3.0800690301651343</v>
      </c>
      <c r="U18" s="138">
        <v>1.205402260617964E-3</v>
      </c>
      <c r="V18" s="138">
        <v>9.5105296847413923E-2</v>
      </c>
      <c r="W18" s="138">
        <v>1.6588651312243553E-2</v>
      </c>
      <c r="X18" s="138">
        <v>2.2513169638044818E-2</v>
      </c>
      <c r="Y18" s="138">
        <v>0.17773554977403808</v>
      </c>
      <c r="Z18" s="138">
        <v>2.0143362307724316E-2</v>
      </c>
      <c r="AA18" s="138">
        <v>1.7773554977403804E-2</v>
      </c>
      <c r="AB18" s="138">
        <v>0.238165636697211</v>
      </c>
      <c r="AC18" s="138" t="s">
        <v>430</v>
      </c>
      <c r="AD18" s="138" t="s">
        <v>430</v>
      </c>
      <c r="AE18" s="55"/>
      <c r="AF18" s="147">
        <v>12202.005699311258</v>
      </c>
      <c r="AG18" s="147" t="s">
        <v>430</v>
      </c>
      <c r="AH18" s="147">
        <v>695.63477811069072</v>
      </c>
      <c r="AI18" s="147" t="s">
        <v>430</v>
      </c>
      <c r="AJ18" s="147" t="s">
        <v>430</v>
      </c>
      <c r="AK18" s="147" t="s">
        <v>428</v>
      </c>
      <c r="AL18" s="45" t="s">
        <v>49</v>
      </c>
    </row>
    <row r="19" spans="1:38" s="2" customFormat="1" ht="26.25" customHeight="1" thickBot="1" x14ac:dyDescent="0.3">
      <c r="A19" s="65" t="s">
        <v>53</v>
      </c>
      <c r="B19" s="65" t="s">
        <v>62</v>
      </c>
      <c r="C19" s="66" t="s">
        <v>63</v>
      </c>
      <c r="D19" s="67"/>
      <c r="E19" s="138">
        <v>0.44520470804236323</v>
      </c>
      <c r="F19" s="138">
        <v>9.8561529456481223E-2</v>
      </c>
      <c r="G19" s="138">
        <v>2.0070879570862443</v>
      </c>
      <c r="H19" s="138" t="s">
        <v>444</v>
      </c>
      <c r="I19" s="138">
        <v>3.3863308852941275E-2</v>
      </c>
      <c r="J19" s="138">
        <v>4.3306113677283396E-2</v>
      </c>
      <c r="K19" s="138">
        <v>5.463747946649395E-2</v>
      </c>
      <c r="L19" s="138">
        <v>1.7558385432688745E-2</v>
      </c>
      <c r="M19" s="138">
        <v>0.17600338096108969</v>
      </c>
      <c r="N19" s="138">
        <v>3.0255081312585499E-2</v>
      </c>
      <c r="O19" s="138">
        <v>5.6968604284431113E-4</v>
      </c>
      <c r="P19" s="138">
        <v>2.0595081267568579E-3</v>
      </c>
      <c r="Q19" s="138">
        <v>2.2349780075110212E-3</v>
      </c>
      <c r="R19" s="138">
        <v>2.421861456585939E-2</v>
      </c>
      <c r="S19" s="138">
        <v>1.3606645790161374E-2</v>
      </c>
      <c r="T19" s="138">
        <v>0.49107088508133423</v>
      </c>
      <c r="U19" s="138">
        <v>3.89777981219548E-4</v>
      </c>
      <c r="V19" s="138">
        <v>1.7637332130238353E-2</v>
      </c>
      <c r="W19" s="138">
        <v>2.6439853508157963E-3</v>
      </c>
      <c r="X19" s="138">
        <v>3.5882658332500087E-3</v>
      </c>
      <c r="Y19" s="138">
        <v>2.8328414473026392E-2</v>
      </c>
      <c r="Z19" s="138">
        <v>3.2105536402763243E-3</v>
      </c>
      <c r="AA19" s="138">
        <v>2.8328414473026389E-3</v>
      </c>
      <c r="AB19" s="138">
        <v>3.7960075393855368E-2</v>
      </c>
      <c r="AC19" s="138" t="s">
        <v>430</v>
      </c>
      <c r="AD19" s="138" t="s">
        <v>430</v>
      </c>
      <c r="AE19" s="55"/>
      <c r="AF19" s="147">
        <v>2044.066915919303</v>
      </c>
      <c r="AG19" s="147" t="s">
        <v>430</v>
      </c>
      <c r="AH19" s="147">
        <v>3308.664475375077</v>
      </c>
      <c r="AI19" s="147" t="s">
        <v>430</v>
      </c>
      <c r="AJ19" s="147" t="s">
        <v>430</v>
      </c>
      <c r="AK19" s="147" t="s">
        <v>428</v>
      </c>
      <c r="AL19" s="45" t="s">
        <v>49</v>
      </c>
    </row>
    <row r="20" spans="1:38" s="2" customFormat="1" ht="26.25" customHeight="1" thickBot="1" x14ac:dyDescent="0.3">
      <c r="A20" s="65" t="s">
        <v>53</v>
      </c>
      <c r="B20" s="65" t="s">
        <v>64</v>
      </c>
      <c r="C20" s="66" t="s">
        <v>65</v>
      </c>
      <c r="D20" s="67"/>
      <c r="E20" s="138">
        <v>4.6679862544036013E-2</v>
      </c>
      <c r="F20" s="138">
        <v>8.0517978635394668E-3</v>
      </c>
      <c r="G20" s="138">
        <v>0.13518131313032924</v>
      </c>
      <c r="H20" s="138" t="s">
        <v>444</v>
      </c>
      <c r="I20" s="138">
        <v>5.2228845830721632E-3</v>
      </c>
      <c r="J20" s="138">
        <v>6.7543070081071245E-3</v>
      </c>
      <c r="K20" s="138">
        <v>8.5920139181490766E-3</v>
      </c>
      <c r="L20" s="138">
        <v>2.836836264682879E-3</v>
      </c>
      <c r="M20" s="138">
        <v>1.8541798417263024E-2</v>
      </c>
      <c r="N20" s="138">
        <v>4.9029377811183163E-3</v>
      </c>
      <c r="O20" s="138">
        <v>9.2080565402624702E-5</v>
      </c>
      <c r="P20" s="138">
        <v>1.477603888169407E-4</v>
      </c>
      <c r="Q20" s="138">
        <v>3.2797558506555535E-4</v>
      </c>
      <c r="R20" s="138">
        <v>3.9232612510971127E-3</v>
      </c>
      <c r="S20" s="138">
        <v>2.2058122606518661E-3</v>
      </c>
      <c r="T20" s="138">
        <v>7.9636785944825539E-2</v>
      </c>
      <c r="U20" s="138">
        <v>4.3209286534665894E-5</v>
      </c>
      <c r="V20" s="138">
        <v>2.6086209104834485E-3</v>
      </c>
      <c r="W20" s="138">
        <v>4.2879827900978894E-4</v>
      </c>
      <c r="X20" s="138">
        <v>5.8194052151328501E-4</v>
      </c>
      <c r="Y20" s="138">
        <v>4.5942672751048816E-3</v>
      </c>
      <c r="Z20" s="138">
        <v>5.2068362451188662E-4</v>
      </c>
      <c r="AA20" s="138">
        <v>4.5942672751048819E-4</v>
      </c>
      <c r="AB20" s="138">
        <v>6.1563181486405417E-3</v>
      </c>
      <c r="AC20" s="138" t="s">
        <v>430</v>
      </c>
      <c r="AD20" s="138" t="s">
        <v>430</v>
      </c>
      <c r="AE20" s="55"/>
      <c r="AF20" s="147">
        <v>306.83999819033852</v>
      </c>
      <c r="AG20" s="147" t="s">
        <v>430</v>
      </c>
      <c r="AH20" s="147">
        <v>216.35548740228597</v>
      </c>
      <c r="AI20" s="147" t="s">
        <v>430</v>
      </c>
      <c r="AJ20" s="147" t="s">
        <v>430</v>
      </c>
      <c r="AK20" s="147" t="s">
        <v>428</v>
      </c>
      <c r="AL20" s="45" t="s">
        <v>49</v>
      </c>
    </row>
    <row r="21" spans="1:38" s="2" customFormat="1" ht="26.25" customHeight="1" thickBot="1" x14ac:dyDescent="0.3">
      <c r="A21" s="65" t="s">
        <v>53</v>
      </c>
      <c r="B21" s="65" t="s">
        <v>66</v>
      </c>
      <c r="C21" s="66" t="s">
        <v>67</v>
      </c>
      <c r="D21" s="67"/>
      <c r="E21" s="138">
        <v>1.3781920898714379</v>
      </c>
      <c r="F21" s="138">
        <v>0.32702041590551961</v>
      </c>
      <c r="G21" s="138">
        <v>9.0623495765116129</v>
      </c>
      <c r="H21" s="138" t="s">
        <v>444</v>
      </c>
      <c r="I21" s="138">
        <v>0.26436479007809227</v>
      </c>
      <c r="J21" s="138">
        <v>0.31146316591549134</v>
      </c>
      <c r="K21" s="138">
        <v>0.36291770321889827</v>
      </c>
      <c r="L21" s="138">
        <v>7.4270068200280218E-2</v>
      </c>
      <c r="M21" s="138">
        <v>1.6960158587168661</v>
      </c>
      <c r="N21" s="138">
        <v>0.29096041271143552</v>
      </c>
      <c r="O21" s="138">
        <v>4.5102759702355779E-3</v>
      </c>
      <c r="P21" s="138">
        <v>1.4480221475559475E-2</v>
      </c>
      <c r="Q21" s="138">
        <v>1.295328053013124E-2</v>
      </c>
      <c r="R21" s="138">
        <v>0.10793803041176452</v>
      </c>
      <c r="S21" s="138">
        <v>7.3886882108693819E-2</v>
      </c>
      <c r="T21" s="138">
        <v>1.8429046756396996</v>
      </c>
      <c r="U21" s="138">
        <v>3.4498398674295788E-3</v>
      </c>
      <c r="V21" s="138">
        <v>0.3270653817891821</v>
      </c>
      <c r="W21" s="138">
        <v>0.29202561982328679</v>
      </c>
      <c r="X21" s="138">
        <v>7.5138909716785302E-2</v>
      </c>
      <c r="Y21" s="138">
        <v>0.18567363280892879</v>
      </c>
      <c r="Z21" s="138">
        <v>4.4101209791742313E-2</v>
      </c>
      <c r="AA21" s="138">
        <v>3.5358535996417861E-2</v>
      </c>
      <c r="AB21" s="138">
        <v>0.34027228831387424</v>
      </c>
      <c r="AC21" s="138">
        <v>1.4110398219033186E-3</v>
      </c>
      <c r="AD21" s="138">
        <v>0.22653263161162418</v>
      </c>
      <c r="AE21" s="55"/>
      <c r="AF21" s="147">
        <v>7491.3255355622232</v>
      </c>
      <c r="AG21" s="147">
        <v>1332.5036056505139</v>
      </c>
      <c r="AH21" s="147">
        <v>5550.8174439495015</v>
      </c>
      <c r="AI21" s="147" t="s">
        <v>430</v>
      </c>
      <c r="AJ21" s="147" t="s">
        <v>430</v>
      </c>
      <c r="AK21" s="147" t="s">
        <v>428</v>
      </c>
      <c r="AL21" s="45" t="s">
        <v>49</v>
      </c>
    </row>
    <row r="22" spans="1:38" s="2" customFormat="1" ht="26.25" customHeight="1" thickBot="1" x14ac:dyDescent="0.3">
      <c r="A22" s="65" t="s">
        <v>53</v>
      </c>
      <c r="B22" s="69" t="s">
        <v>68</v>
      </c>
      <c r="C22" s="66" t="s">
        <v>69</v>
      </c>
      <c r="D22" s="67"/>
      <c r="E22" s="138">
        <v>1.833657528606796</v>
      </c>
      <c r="F22" s="138">
        <v>0.32316174927181363</v>
      </c>
      <c r="G22" s="138">
        <v>1.708816650297915</v>
      </c>
      <c r="H22" s="138" t="s">
        <v>444</v>
      </c>
      <c r="I22" s="138">
        <v>0.32056082894489346</v>
      </c>
      <c r="J22" s="138">
        <v>0.37313285586077233</v>
      </c>
      <c r="K22" s="138">
        <v>0.4042694407880229</v>
      </c>
      <c r="L22" s="138">
        <v>3.7091819550068482E-2</v>
      </c>
      <c r="M22" s="138">
        <v>2.7738616452863023</v>
      </c>
      <c r="N22" s="138">
        <v>2.7800105720942971E-2</v>
      </c>
      <c r="O22" s="138">
        <v>3.6446125786173613E-3</v>
      </c>
      <c r="P22" s="138">
        <v>2.1144123710130695E-2</v>
      </c>
      <c r="Q22" s="138">
        <v>3.7907440716710053E-2</v>
      </c>
      <c r="R22" s="138">
        <v>7.3348597483940722E-2</v>
      </c>
      <c r="S22" s="138">
        <v>9.8346469929306263E-2</v>
      </c>
      <c r="T22" s="138">
        <v>0.4144451299628289</v>
      </c>
      <c r="U22" s="138">
        <v>3.4962613304315167E-2</v>
      </c>
      <c r="V22" s="138">
        <v>0.59381954797847714</v>
      </c>
      <c r="W22" s="138">
        <v>7.4921028895655363E-3</v>
      </c>
      <c r="X22" s="138">
        <v>2.6265118413910755E-3</v>
      </c>
      <c r="Y22" s="138">
        <v>2.041588310477313E-2</v>
      </c>
      <c r="Z22" s="138">
        <v>2.3758756775477709E-3</v>
      </c>
      <c r="AA22" s="138">
        <v>2.0621582784839903E-3</v>
      </c>
      <c r="AB22" s="138">
        <v>2.7480428902195968E-2</v>
      </c>
      <c r="AC22" s="138">
        <v>6.3081235220475715E-3</v>
      </c>
      <c r="AD22" s="138">
        <v>0.14124711364584783</v>
      </c>
      <c r="AE22" s="55"/>
      <c r="AF22" s="147">
        <v>2096.9181346320534</v>
      </c>
      <c r="AG22" s="147">
        <v>2825.9598346852999</v>
      </c>
      <c r="AH22" s="147">
        <v>2112.5916828204749</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0.17044383513828321</v>
      </c>
      <c r="X23" s="138">
        <v>4.5381868955705403E-2</v>
      </c>
      <c r="Y23" s="138">
        <v>0.15796685996139437</v>
      </c>
      <c r="Z23" s="138">
        <v>2.9098365113921547E-2</v>
      </c>
      <c r="AA23" s="138">
        <v>2.3056664533880705E-2</v>
      </c>
      <c r="AB23" s="138">
        <v>0.25550375856490204</v>
      </c>
      <c r="AC23" s="138">
        <v>2.4570716336670315E-3</v>
      </c>
      <c r="AD23" s="138">
        <v>9.8478918274297542E-2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1.45689462656917</v>
      </c>
      <c r="F24" s="138">
        <v>0.39075996015350556</v>
      </c>
      <c r="G24" s="138">
        <v>4.9847253219934613</v>
      </c>
      <c r="H24" s="138">
        <v>7.2577091511828243E-2</v>
      </c>
      <c r="I24" s="138">
        <v>0.32601633954651499</v>
      </c>
      <c r="J24" s="138">
        <v>0.37348346918930314</v>
      </c>
      <c r="K24" s="138">
        <v>0.43122862331578288</v>
      </c>
      <c r="L24" s="138">
        <v>0.10357638358707956</v>
      </c>
      <c r="M24" s="138">
        <v>1.8162497889354918</v>
      </c>
      <c r="N24" s="138">
        <v>0.26652748603794241</v>
      </c>
      <c r="O24" s="138">
        <v>3.4167703172902374E-2</v>
      </c>
      <c r="P24" s="138">
        <v>9.3105452299774901E-3</v>
      </c>
      <c r="Q24" s="138">
        <v>1.1062720929377306E-2</v>
      </c>
      <c r="R24" s="138">
        <v>0.1622991306786313</v>
      </c>
      <c r="S24" s="138">
        <v>8.0581781052472296E-2</v>
      </c>
      <c r="T24" s="138">
        <v>2.0428652001272321</v>
      </c>
      <c r="U24" s="138">
        <v>3.2894487907405767E-3</v>
      </c>
      <c r="V24" s="138">
        <v>1.3940272895797323</v>
      </c>
      <c r="W24" s="138" t="s">
        <v>429</v>
      </c>
      <c r="X24" s="138" t="s">
        <v>429</v>
      </c>
      <c r="Y24" s="138" t="s">
        <v>429</v>
      </c>
      <c r="Z24" s="138" t="s">
        <v>429</v>
      </c>
      <c r="AA24" s="138" t="s">
        <v>429</v>
      </c>
      <c r="AB24" s="138" t="s">
        <v>429</v>
      </c>
      <c r="AC24" s="138" t="s">
        <v>428</v>
      </c>
      <c r="AD24" s="138" t="s">
        <v>428</v>
      </c>
      <c r="AE24" s="55"/>
      <c r="AF24" s="147">
        <v>8958.3155305738564</v>
      </c>
      <c r="AG24" s="147">
        <v>579.05944752302321</v>
      </c>
      <c r="AH24" s="147">
        <v>3764.2937654865718</v>
      </c>
      <c r="AI24" s="147">
        <v>2367.5449651199997</v>
      </c>
      <c r="AJ24" s="147" t="s">
        <v>430</v>
      </c>
      <c r="AK24" s="147" t="s">
        <v>428</v>
      </c>
      <c r="AL24" s="45" t="s">
        <v>49</v>
      </c>
    </row>
    <row r="25" spans="1:38" s="2" customFormat="1" ht="26.25" customHeight="1" thickBot="1" x14ac:dyDescent="0.3">
      <c r="A25" s="65" t="s">
        <v>73</v>
      </c>
      <c r="B25" s="69" t="s">
        <v>74</v>
      </c>
      <c r="C25" s="71" t="s">
        <v>75</v>
      </c>
      <c r="D25" s="67"/>
      <c r="E25" s="138">
        <v>0.78914657448734382</v>
      </c>
      <c r="F25" s="138">
        <v>9.6163924573229212E-2</v>
      </c>
      <c r="G25" s="138">
        <v>5.1851842666817465E-2</v>
      </c>
      <c r="H25" s="138" t="s">
        <v>444</v>
      </c>
      <c r="I25" s="138">
        <v>6.6024011760555616E-3</v>
      </c>
      <c r="J25" s="138">
        <v>6.6024011760555616E-3</v>
      </c>
      <c r="K25" s="138">
        <v>6.6024011760555616E-3</v>
      </c>
      <c r="L25" s="138">
        <v>3.1691525645066694E-3</v>
      </c>
      <c r="M25" s="138">
        <v>0.70262225062275296</v>
      </c>
      <c r="N25" s="138">
        <v>2.177755546206539E-4</v>
      </c>
      <c r="O25" s="138">
        <v>1.6333166596549043E-5</v>
      </c>
      <c r="P25" s="138">
        <v>3.2666333193098079E-4</v>
      </c>
      <c r="Q25" s="138">
        <v>8.1665832982745197E-5</v>
      </c>
      <c r="R25" s="138">
        <v>5.4443888655163479E-4</v>
      </c>
      <c r="S25" s="138">
        <v>5.9888277520679818E-4</v>
      </c>
      <c r="T25" s="138">
        <v>2.177755546206539E-5</v>
      </c>
      <c r="U25" s="138">
        <v>2.9944138760339909E-4</v>
      </c>
      <c r="V25" s="138">
        <v>7.8943638549987039E-2</v>
      </c>
      <c r="W25" s="138" t="s">
        <v>444</v>
      </c>
      <c r="X25" s="138" t="s">
        <v>444</v>
      </c>
      <c r="Y25" s="138" t="s">
        <v>444</v>
      </c>
      <c r="Z25" s="138" t="s">
        <v>444</v>
      </c>
      <c r="AA25" s="138" t="s">
        <v>444</v>
      </c>
      <c r="AB25" s="138" t="s">
        <v>444</v>
      </c>
      <c r="AC25" s="138" t="s">
        <v>428</v>
      </c>
      <c r="AD25" s="138" t="s">
        <v>428</v>
      </c>
      <c r="AE25" s="55"/>
      <c r="AF25" s="147">
        <v>2722.1944327581737</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7.1752595607299685E-2</v>
      </c>
      <c r="F26" s="138">
        <v>5.3050921525815489E-3</v>
      </c>
      <c r="G26" s="138">
        <v>4.4127190364735922E-3</v>
      </c>
      <c r="H26" s="138" t="s">
        <v>444</v>
      </c>
      <c r="I26" s="138">
        <v>3.9408861594630276E-4</v>
      </c>
      <c r="J26" s="138">
        <v>3.9408861594630276E-4</v>
      </c>
      <c r="K26" s="138">
        <v>3.9408861594630276E-4</v>
      </c>
      <c r="L26" s="138">
        <v>1.8916253565422534E-4</v>
      </c>
      <c r="M26" s="138">
        <v>4.9552083821971689E-2</v>
      </c>
      <c r="N26" s="138">
        <v>0.78850243949935284</v>
      </c>
      <c r="O26" s="138">
        <v>3.5164725746513298E-6</v>
      </c>
      <c r="P26" s="138">
        <v>3.7068772247743581E-5</v>
      </c>
      <c r="Q26" s="138">
        <v>7.2747402317472151E-6</v>
      </c>
      <c r="R26" s="138">
        <v>5.3067626702214143E-5</v>
      </c>
      <c r="S26" s="138">
        <v>5.5792170504511033E-5</v>
      </c>
      <c r="T26" s="138">
        <v>4.2989948794093206E-6</v>
      </c>
      <c r="U26" s="138">
        <v>2.5717670157915894E-5</v>
      </c>
      <c r="V26" s="138">
        <v>6.7591500227644468E-3</v>
      </c>
      <c r="W26" s="138" t="s">
        <v>444</v>
      </c>
      <c r="X26" s="138" t="s">
        <v>444</v>
      </c>
      <c r="Y26" s="138" t="s">
        <v>444</v>
      </c>
      <c r="Z26" s="138" t="s">
        <v>444</v>
      </c>
      <c r="AA26" s="138" t="s">
        <v>444</v>
      </c>
      <c r="AB26" s="138" t="s">
        <v>444</v>
      </c>
      <c r="AC26" s="138" t="s">
        <v>428</v>
      </c>
      <c r="AD26" s="138" t="s">
        <v>428</v>
      </c>
      <c r="AE26" s="55"/>
      <c r="AF26" s="147">
        <v>231.8649259639009</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38.882695054120084</v>
      </c>
      <c r="F27" s="138">
        <v>31.186650901507246</v>
      </c>
      <c r="G27" s="138">
        <v>2.2681599726839985</v>
      </c>
      <c r="H27" s="138">
        <v>0.11878937020594443</v>
      </c>
      <c r="I27" s="138">
        <v>0.46935122007129859</v>
      </c>
      <c r="J27" s="138">
        <v>0.46935122007129848</v>
      </c>
      <c r="K27" s="138">
        <v>0.46935122007129859</v>
      </c>
      <c r="L27" s="138">
        <v>0.24516566356547281</v>
      </c>
      <c r="M27" s="138">
        <v>223.61751745632438</v>
      </c>
      <c r="N27" s="138">
        <v>130.844032442425</v>
      </c>
      <c r="O27" s="138">
        <v>1.8925706485666433E-4</v>
      </c>
      <c r="P27" s="138">
        <v>8.5680299320839669E-3</v>
      </c>
      <c r="Q27" s="138">
        <v>2.8656837817154899E-4</v>
      </c>
      <c r="R27" s="138">
        <v>6.704727848559979E-3</v>
      </c>
      <c r="S27" s="138">
        <v>4.7492328615140623E-3</v>
      </c>
      <c r="T27" s="138">
        <v>2.1362145325533499E-3</v>
      </c>
      <c r="U27" s="138">
        <v>1.9462262662976938E-4</v>
      </c>
      <c r="V27" s="138">
        <v>3.227370024710511E-2</v>
      </c>
      <c r="W27" s="138">
        <v>0.54780800000000007</v>
      </c>
      <c r="X27" s="138">
        <v>1.1560961429800001E-2</v>
      </c>
      <c r="Y27" s="138">
        <v>1.8229127892699998E-2</v>
      </c>
      <c r="Z27" s="138">
        <v>8.2554228945000002E-3</v>
      </c>
      <c r="AA27" s="138">
        <v>1.9875801140800002E-2</v>
      </c>
      <c r="AB27" s="138">
        <v>5.79213133578E-2</v>
      </c>
      <c r="AC27" s="138">
        <v>5.47808E-4</v>
      </c>
      <c r="AD27" s="138">
        <v>1.134468E-4</v>
      </c>
      <c r="AE27" s="55"/>
      <c r="AF27" s="147">
        <v>46261.799370213354</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4.0854183271631594</v>
      </c>
      <c r="F28" s="138">
        <v>1.1593631341377673</v>
      </c>
      <c r="G28" s="138">
        <v>0.82383615711403535</v>
      </c>
      <c r="H28" s="138">
        <v>3.6598439731402896E-3</v>
      </c>
      <c r="I28" s="138">
        <v>0.9017134079463045</v>
      </c>
      <c r="J28" s="138">
        <v>0.90171340794630472</v>
      </c>
      <c r="K28" s="138">
        <v>0.90171340794630439</v>
      </c>
      <c r="L28" s="138">
        <v>0.4954385493789823</v>
      </c>
      <c r="M28" s="138">
        <v>9.953206361310956</v>
      </c>
      <c r="N28" s="138">
        <v>5.1699767591140553</v>
      </c>
      <c r="O28" s="138">
        <v>1.665560285991769E-5</v>
      </c>
      <c r="P28" s="138">
        <v>1.3113759820089714E-3</v>
      </c>
      <c r="Q28" s="138">
        <v>2.9678262350696952E-5</v>
      </c>
      <c r="R28" s="138">
        <v>1.8251271729346629E-3</v>
      </c>
      <c r="S28" s="138">
        <v>1.2339100894782845E-3</v>
      </c>
      <c r="T28" s="138">
        <v>1.2111656197674714E-4</v>
      </c>
      <c r="U28" s="138">
        <v>2.6045318981558526E-5</v>
      </c>
      <c r="V28" s="138">
        <v>4.5791691156063814E-3</v>
      </c>
      <c r="W28" s="138">
        <v>1.9864199999999999E-2</v>
      </c>
      <c r="X28" s="138">
        <v>4.8550505176999997E-3</v>
      </c>
      <c r="Y28" s="138">
        <v>5.6135305653999996E-3</v>
      </c>
      <c r="Z28" s="138">
        <v>4.2075295229999999E-3</v>
      </c>
      <c r="AA28" s="138">
        <v>4.8143131129999997E-3</v>
      </c>
      <c r="AB28" s="138">
        <v>1.9490423719099998E-2</v>
      </c>
      <c r="AC28" s="138">
        <v>1.9864000000000002E-5</v>
      </c>
      <c r="AD28" s="138">
        <v>1.5886999999999999E-5</v>
      </c>
      <c r="AE28" s="55"/>
      <c r="AF28" s="147">
        <v>9767.8135334171475</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17.756575714519297</v>
      </c>
      <c r="F29" s="138">
        <v>1.0365146781041923</v>
      </c>
      <c r="G29" s="138">
        <v>1.6638911632743278</v>
      </c>
      <c r="H29" s="138">
        <v>5.390668388590444E-3</v>
      </c>
      <c r="I29" s="138">
        <v>0.63016594379859137</v>
      </c>
      <c r="J29" s="138">
        <v>0.63016594379859137</v>
      </c>
      <c r="K29" s="138">
        <v>0.63016594379859114</v>
      </c>
      <c r="L29" s="138">
        <v>0.31507971687134789</v>
      </c>
      <c r="M29" s="138">
        <v>3.8008930686702391</v>
      </c>
      <c r="N29" s="138">
        <v>0.59172838333054234</v>
      </c>
      <c r="O29" s="138">
        <v>2.152606159065415E-5</v>
      </c>
      <c r="P29" s="138">
        <v>2.2298038107718362E-3</v>
      </c>
      <c r="Q29" s="138">
        <v>4.2636453438608279E-5</v>
      </c>
      <c r="R29" s="138">
        <v>3.5442899516832977E-3</v>
      </c>
      <c r="S29" s="138">
        <v>2.377903458420468E-3</v>
      </c>
      <c r="T29" s="138">
        <v>9.2339292503116981E-5</v>
      </c>
      <c r="U29" s="138">
        <v>4.2220783695908243E-5</v>
      </c>
      <c r="V29" s="138">
        <v>7.5872709729824812E-3</v>
      </c>
      <c r="W29" s="138">
        <v>0.11767229999999999</v>
      </c>
      <c r="X29" s="138">
        <v>1.6810338788999998E-3</v>
      </c>
      <c r="Y29" s="138">
        <v>1.0179594044399999E-2</v>
      </c>
      <c r="Z29" s="138">
        <v>1.13749959139E-2</v>
      </c>
      <c r="AA29" s="138">
        <v>2.6149415892999998E-3</v>
      </c>
      <c r="AB29" s="138">
        <v>2.5850565426500001E-2</v>
      </c>
      <c r="AC29" s="138">
        <v>2.03592E-5</v>
      </c>
      <c r="AD29" s="138">
        <v>2.03592E-5</v>
      </c>
      <c r="AE29" s="55"/>
      <c r="AF29" s="147">
        <v>18099.874543421487</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3.2989343627190519E-2</v>
      </c>
      <c r="F30" s="138">
        <v>0.24917715922499231</v>
      </c>
      <c r="G30" s="138">
        <v>6.8381714622636654E-3</v>
      </c>
      <c r="H30" s="138">
        <v>1.9347759763593364E-4</v>
      </c>
      <c r="I30" s="138">
        <v>4.6869805489957173E-3</v>
      </c>
      <c r="J30" s="138">
        <v>4.6869805489957173E-3</v>
      </c>
      <c r="K30" s="138">
        <v>4.6869805489957181E-3</v>
      </c>
      <c r="L30" s="138">
        <v>6.0153459450320516E-4</v>
      </c>
      <c r="M30" s="138">
        <v>1.9318501957898662</v>
      </c>
      <c r="N30" s="138">
        <v>0.48655557890853868</v>
      </c>
      <c r="O30" s="138">
        <v>6.0857646739809138E-5</v>
      </c>
      <c r="P30" s="138">
        <v>2.9746045860846943E-5</v>
      </c>
      <c r="Q30" s="138">
        <v>1.0257257193395499E-6</v>
      </c>
      <c r="R30" s="138">
        <v>2.7490373313174222E-4</v>
      </c>
      <c r="S30" s="138">
        <v>1.0281885759432067E-2</v>
      </c>
      <c r="T30" s="138">
        <v>4.2868482387883015E-4</v>
      </c>
      <c r="U30" s="138">
        <v>6.059372643457413E-5</v>
      </c>
      <c r="V30" s="138">
        <v>6.0536758999674752E-3</v>
      </c>
      <c r="W30" s="138">
        <v>2.8346000000000001E-3</v>
      </c>
      <c r="X30" s="138">
        <v>4.3195945200000004E-5</v>
      </c>
      <c r="Y30" s="138">
        <v>7.9192565899999993E-5</v>
      </c>
      <c r="Z30" s="138">
        <v>2.6997465800000001E-5</v>
      </c>
      <c r="AA30" s="138">
        <v>9.2691298900000004E-5</v>
      </c>
      <c r="AB30" s="138">
        <v>2.4207727580000002E-4</v>
      </c>
      <c r="AC30" s="138">
        <v>2.8349000000000002E-6</v>
      </c>
      <c r="AD30" s="138">
        <v>2.8349000000000002E-6</v>
      </c>
      <c r="AE30" s="55"/>
      <c r="AF30" s="147">
        <v>153.95760794305255</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6.1373155901758771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0.26804113725397144</v>
      </c>
      <c r="J32" s="138">
        <v>0.51826544339194491</v>
      </c>
      <c r="K32" s="138">
        <v>0.6610562807334881</v>
      </c>
      <c r="L32" s="138">
        <v>6.0523033185407825E-2</v>
      </c>
      <c r="M32" s="138" t="s">
        <v>428</v>
      </c>
      <c r="N32" s="138">
        <v>2.0035573672936189</v>
      </c>
      <c r="O32" s="138">
        <v>8.7724399053626095E-3</v>
      </c>
      <c r="P32" s="138">
        <v>0</v>
      </c>
      <c r="Q32" s="138">
        <v>2.2901323588979308E-2</v>
      </c>
      <c r="R32" s="138">
        <v>0.74782778934955207</v>
      </c>
      <c r="S32" s="138">
        <v>16.419429736788256</v>
      </c>
      <c r="T32" s="138">
        <v>0.11486234760497137</v>
      </c>
      <c r="U32" s="138">
        <v>1.3221125614669765E-2</v>
      </c>
      <c r="V32" s="138">
        <v>5.3118359180522265</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24155.251654090713</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0.12593526802088223</v>
      </c>
      <c r="J33" s="138">
        <v>0.23321345929793011</v>
      </c>
      <c r="K33" s="138">
        <v>0.46642691859586022</v>
      </c>
      <c r="L33" s="138">
        <v>4.944125337116116E-3</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24155.251654090713</v>
      </c>
      <c r="AL33" s="45" t="s">
        <v>413</v>
      </c>
    </row>
    <row r="34" spans="1:38" s="2" customFormat="1" ht="26.25" customHeight="1" thickBot="1" x14ac:dyDescent="0.3">
      <c r="A34" s="65" t="s">
        <v>70</v>
      </c>
      <c r="B34" s="65" t="s">
        <v>93</v>
      </c>
      <c r="C34" s="66" t="s">
        <v>94</v>
      </c>
      <c r="D34" s="67"/>
      <c r="E34" s="138">
        <v>1.9148491879350344</v>
      </c>
      <c r="F34" s="138">
        <v>0.16992459396751741</v>
      </c>
      <c r="G34" s="138">
        <v>0.21901745325599997</v>
      </c>
      <c r="H34" s="138">
        <v>2.55800464037123E-4</v>
      </c>
      <c r="I34" s="138">
        <v>5.0063805104408353E-2</v>
      </c>
      <c r="J34" s="138">
        <v>5.2621809744779591E-2</v>
      </c>
      <c r="K34" s="138">
        <v>5.5545243619489551E-2</v>
      </c>
      <c r="L34" s="138">
        <v>3.6104408352668212E-2</v>
      </c>
      <c r="M34" s="138">
        <v>0.39100928074245928</v>
      </c>
      <c r="N34" s="138" t="s">
        <v>444</v>
      </c>
      <c r="O34" s="138">
        <v>3.654292343387471E-4</v>
      </c>
      <c r="P34" s="138" t="s">
        <v>444</v>
      </c>
      <c r="Q34" s="138" t="s">
        <v>444</v>
      </c>
      <c r="R34" s="138">
        <v>1.8271461716937354E-3</v>
      </c>
      <c r="S34" s="138">
        <v>6.2122969837586993E-2</v>
      </c>
      <c r="T34" s="138">
        <v>2.5580046403712296E-3</v>
      </c>
      <c r="U34" s="138">
        <v>3.654292343387471E-4</v>
      </c>
      <c r="V34" s="138">
        <v>3.6542923433874705E-2</v>
      </c>
      <c r="W34" s="138">
        <v>1.6259158950253733E-2</v>
      </c>
      <c r="X34" s="138">
        <v>1.096287703016241E-3</v>
      </c>
      <c r="Y34" s="138">
        <v>1.8271461716937354E-3</v>
      </c>
      <c r="Z34" s="138">
        <v>1.5717186985245272E-3</v>
      </c>
      <c r="AA34" s="138">
        <v>3.6131464333897173E-4</v>
      </c>
      <c r="AB34" s="138">
        <v>4.8564672165734759E-3</v>
      </c>
      <c r="AC34" s="138" t="s">
        <v>428</v>
      </c>
      <c r="AD34" s="138" t="s">
        <v>428</v>
      </c>
      <c r="AE34" s="55"/>
      <c r="AF34" s="147">
        <v>1582.6104</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2.4009444656067918</v>
      </c>
      <c r="F36" s="138">
        <v>4.9069999999999996E-2</v>
      </c>
      <c r="G36" s="138">
        <v>1.2225935438841602</v>
      </c>
      <c r="H36" s="138" t="s">
        <v>444</v>
      </c>
      <c r="I36" s="138">
        <v>9.9874597519112915E-2</v>
      </c>
      <c r="J36" s="138">
        <v>0.11749123354902793</v>
      </c>
      <c r="K36" s="138">
        <v>0.11749123354902793</v>
      </c>
      <c r="L36" s="138">
        <v>1.5679719796673437E-2</v>
      </c>
      <c r="M36" s="138">
        <v>0.10779</v>
      </c>
      <c r="N36" s="138">
        <v>4.8199999999999996E-3</v>
      </c>
      <c r="O36" s="138">
        <v>5.0000000000000001E-4</v>
      </c>
      <c r="P36" s="138">
        <v>6.6E-4</v>
      </c>
      <c r="Q36" s="138">
        <v>1.4600000000000002E-2</v>
      </c>
      <c r="R36" s="138">
        <v>1.5519999999999997E-2</v>
      </c>
      <c r="S36" s="138">
        <v>3.329E-2</v>
      </c>
      <c r="T36" s="138">
        <v>0.68</v>
      </c>
      <c r="U36" s="138">
        <v>5.2100000000000002E-3</v>
      </c>
      <c r="V36" s="138">
        <v>3.4799999999999998E-2</v>
      </c>
      <c r="W36" s="138">
        <v>1.091E-2</v>
      </c>
      <c r="X36" s="138">
        <v>1.21E-4</v>
      </c>
      <c r="Y36" s="138">
        <v>6.4599999999999987E-4</v>
      </c>
      <c r="Z36" s="138">
        <v>5.0000000000000001E-4</v>
      </c>
      <c r="AA36" s="138">
        <v>1.9699999999999996E-4</v>
      </c>
      <c r="AB36" s="138">
        <v>1.4639999999999998E-3</v>
      </c>
      <c r="AC36" s="138">
        <v>3.5800000000000003E-3</v>
      </c>
      <c r="AD36" s="138">
        <v>1.2274E-2</v>
      </c>
      <c r="AE36" s="55"/>
      <c r="AF36" s="147">
        <v>1212.4177308000001</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6.4773693605957181E-2</v>
      </c>
      <c r="F37" s="138">
        <v>2.1591231201985727E-3</v>
      </c>
      <c r="G37" s="138">
        <v>7.4997741588289272E-5</v>
      </c>
      <c r="H37" s="138" t="s">
        <v>444</v>
      </c>
      <c r="I37" s="138">
        <v>2.6989039002482158E-4</v>
      </c>
      <c r="J37" s="138">
        <v>2.6989039002482158E-4</v>
      </c>
      <c r="K37" s="138">
        <v>2.6989039002482158E-4</v>
      </c>
      <c r="L37" s="138">
        <v>6.7472597506205402E-6</v>
      </c>
      <c r="M37" s="138">
        <v>6.4773693605957175E-3</v>
      </c>
      <c r="N37" s="138">
        <v>2.0241779251861616E-6</v>
      </c>
      <c r="O37" s="138">
        <v>3.3736298753102696E-7</v>
      </c>
      <c r="P37" s="138">
        <v>1.3494519501241079E-4</v>
      </c>
      <c r="Q37" s="138">
        <v>1.6193423401489291E-4</v>
      </c>
      <c r="R37" s="138">
        <v>1.025583482094322E-6</v>
      </c>
      <c r="S37" s="138">
        <v>1.0255834820943219E-7</v>
      </c>
      <c r="T37" s="138">
        <v>6.8822049456329496E-7</v>
      </c>
      <c r="U37" s="138">
        <v>1.4843971451365183E-5</v>
      </c>
      <c r="V37" s="138">
        <v>2.0241779251861616E-6</v>
      </c>
      <c r="W37" s="138" t="s">
        <v>428</v>
      </c>
      <c r="X37" s="138" t="s">
        <v>444</v>
      </c>
      <c r="Y37" s="138" t="s">
        <v>444</v>
      </c>
      <c r="Z37" s="138" t="s">
        <v>444</v>
      </c>
      <c r="AA37" s="138" t="s">
        <v>444</v>
      </c>
      <c r="AB37" s="138" t="s">
        <v>444</v>
      </c>
      <c r="AC37" s="138" t="s">
        <v>444</v>
      </c>
      <c r="AD37" s="138" t="s">
        <v>444</v>
      </c>
      <c r="AE37" s="55"/>
      <c r="AF37" s="147" t="s">
        <v>430</v>
      </c>
      <c r="AG37" s="147" t="s">
        <v>428</v>
      </c>
      <c r="AH37" s="147">
        <v>1349.4519501241077</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2.7380963976938997</v>
      </c>
      <c r="F39" s="138">
        <v>0.41382796351219958</v>
      </c>
      <c r="G39" s="138">
        <v>8.9620398172825766</v>
      </c>
      <c r="H39" s="138" t="s">
        <v>430</v>
      </c>
      <c r="I39" s="138">
        <v>0.42626639270634126</v>
      </c>
      <c r="J39" s="138">
        <v>0.54007962688704148</v>
      </c>
      <c r="K39" s="138">
        <v>0.67443415154192798</v>
      </c>
      <c r="L39" s="138">
        <v>0.20484130451922267</v>
      </c>
      <c r="M39" s="138">
        <v>1.5952410396512333</v>
      </c>
      <c r="N39" s="138">
        <v>0.42576810548288069</v>
      </c>
      <c r="O39" s="138">
        <v>7.571015694497015E-3</v>
      </c>
      <c r="P39" s="138">
        <v>7.4187521063045474E-3</v>
      </c>
      <c r="Q39" s="138">
        <v>2.4678321859361137E-2</v>
      </c>
      <c r="R39" s="138">
        <v>0.28586695735757012</v>
      </c>
      <c r="S39" s="138">
        <v>0.16656136379696085</v>
      </c>
      <c r="T39" s="138">
        <v>5.6523918328840566</v>
      </c>
      <c r="U39" s="138">
        <v>3.5884474045854119E-3</v>
      </c>
      <c r="V39" s="138">
        <v>0.29519317014958524</v>
      </c>
      <c r="W39" s="138">
        <v>0.24892974753459862</v>
      </c>
      <c r="X39" s="138">
        <v>6.7847627859983828E-2</v>
      </c>
      <c r="Y39" s="138">
        <v>0.36008740463323741</v>
      </c>
      <c r="Z39" s="138">
        <v>5.0761972071628143E-2</v>
      </c>
      <c r="AA39" s="138">
        <v>4.3380136180227652E-2</v>
      </c>
      <c r="AB39" s="138">
        <v>0.52207714074507705</v>
      </c>
      <c r="AC39" s="138">
        <v>5.1387254158133354E-3</v>
      </c>
      <c r="AD39" s="138">
        <v>9.9379291179542209E-2</v>
      </c>
      <c r="AE39" s="55"/>
      <c r="AF39" s="147">
        <v>22302.241057204141</v>
      </c>
      <c r="AG39" s="147">
        <v>584.56746367200003</v>
      </c>
      <c r="AH39" s="147">
        <v>5704.4503757533184</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4.5628341342203038</v>
      </c>
      <c r="F41" s="138">
        <v>28.996583152357871</v>
      </c>
      <c r="G41" s="138">
        <v>22.656321777707507</v>
      </c>
      <c r="H41" s="138">
        <v>0.30982827175693795</v>
      </c>
      <c r="I41" s="138">
        <v>16.985827846713683</v>
      </c>
      <c r="J41" s="138">
        <v>17.012882646864085</v>
      </c>
      <c r="K41" s="138">
        <v>18.12311674229662</v>
      </c>
      <c r="L41" s="138">
        <v>1.6256228726660344</v>
      </c>
      <c r="M41" s="138">
        <v>240.39492018473203</v>
      </c>
      <c r="N41" s="138">
        <v>4.730614257178166</v>
      </c>
      <c r="O41" s="138">
        <v>4.3029125302737767E-2</v>
      </c>
      <c r="P41" s="138">
        <v>0.15232885091193282</v>
      </c>
      <c r="Q41" s="138">
        <v>7.1960512843150387E-2</v>
      </c>
      <c r="R41" s="138">
        <v>0.50364024525402185</v>
      </c>
      <c r="S41" s="138">
        <v>0.94892943088710957</v>
      </c>
      <c r="T41" s="138">
        <v>0.47217777993681942</v>
      </c>
      <c r="U41" s="138">
        <v>5.6334875059082137</v>
      </c>
      <c r="V41" s="138">
        <v>10.086966140014422</v>
      </c>
      <c r="W41" s="138">
        <v>26.213199922608023</v>
      </c>
      <c r="X41" s="138">
        <v>5.4455621370920895</v>
      </c>
      <c r="Y41" s="138">
        <v>9.0300580027507724</v>
      </c>
      <c r="Z41" s="138">
        <v>4.9473848773505136</v>
      </c>
      <c r="AA41" s="138">
        <v>4.0101300367028561</v>
      </c>
      <c r="AB41" s="138">
        <v>23.43313505389623</v>
      </c>
      <c r="AC41" s="138">
        <v>3.5865797236785506E-2</v>
      </c>
      <c r="AD41" s="138">
        <v>7.9796884609513166</v>
      </c>
      <c r="AE41" s="55"/>
      <c r="AF41" s="147">
        <v>18363.628800566428</v>
      </c>
      <c r="AG41" s="147">
        <v>46938.866450299203</v>
      </c>
      <c r="AH41" s="147">
        <v>7821.5427234806393</v>
      </c>
      <c r="AI41" s="147">
        <v>1352.7400075199998</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9.4845087648000023E-2</v>
      </c>
      <c r="F43" s="138">
        <v>9.4845087648000002E-3</v>
      </c>
      <c r="G43" s="138">
        <v>0.13125611679606719</v>
      </c>
      <c r="H43" s="138" t="s">
        <v>444</v>
      </c>
      <c r="I43" s="138">
        <v>1.5649439461920003E-2</v>
      </c>
      <c r="J43" s="138">
        <v>2.0391693844320002E-2</v>
      </c>
      <c r="K43" s="138">
        <v>2.6082399103200003E-2</v>
      </c>
      <c r="L43" s="138">
        <v>8.7636860986752031E-3</v>
      </c>
      <c r="M43" s="138">
        <v>3.7938035059200001E-2</v>
      </c>
      <c r="N43" s="138">
        <v>1.5175214023680002E-2</v>
      </c>
      <c r="O43" s="138">
        <v>2.8453526294400005E-4</v>
      </c>
      <c r="P43" s="138">
        <v>9.4845087648000027E-5</v>
      </c>
      <c r="Q43" s="138">
        <v>9.4845087648000011E-4</v>
      </c>
      <c r="R43" s="138">
        <v>1.2140171218944004E-2</v>
      </c>
      <c r="S43" s="138">
        <v>6.8288463106560013E-3</v>
      </c>
      <c r="T43" s="138">
        <v>0.24659722788480001</v>
      </c>
      <c r="U43" s="138">
        <v>9.4845087648000027E-5</v>
      </c>
      <c r="V43" s="138">
        <v>7.5876070118400009E-3</v>
      </c>
      <c r="W43" s="138">
        <v>5.6907052588800007E-3</v>
      </c>
      <c r="X43" s="138">
        <v>1.8020566653120002E-3</v>
      </c>
      <c r="Y43" s="138">
        <v>1.4226763147200002E-2</v>
      </c>
      <c r="Z43" s="138">
        <v>1.6123664900160003E-3</v>
      </c>
      <c r="AA43" s="138">
        <v>1.4226763147200002E-3</v>
      </c>
      <c r="AB43" s="138">
        <v>1.9063862617248004E-2</v>
      </c>
      <c r="AC43" s="138">
        <v>2.0865919282560001E-4</v>
      </c>
      <c r="AD43" s="138">
        <v>1.2329861394240004E-7</v>
      </c>
      <c r="AE43" s="55"/>
      <c r="AF43" s="147">
        <v>948.45087648000015</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7.2749241422999988</v>
      </c>
      <c r="F44" s="138">
        <v>1.2888348304500004</v>
      </c>
      <c r="G44" s="138">
        <v>1.181305051164605</v>
      </c>
      <c r="H44" s="138">
        <v>1.4104476000000002E-3</v>
      </c>
      <c r="I44" s="138">
        <v>0.84315221190000011</v>
      </c>
      <c r="J44" s="138">
        <v>0.84315221190000011</v>
      </c>
      <c r="K44" s="138">
        <v>0.84315221190000011</v>
      </c>
      <c r="L44" s="138">
        <v>0.47216523866400012</v>
      </c>
      <c r="M44" s="138">
        <v>3.4918915995000006</v>
      </c>
      <c r="N44" s="138" t="s">
        <v>444</v>
      </c>
      <c r="O44" s="138">
        <v>1.9710000000000001E-3</v>
      </c>
      <c r="P44" s="138" t="s">
        <v>444</v>
      </c>
      <c r="Q44" s="138" t="s">
        <v>444</v>
      </c>
      <c r="R44" s="138">
        <v>9.8550000000000009E-3</v>
      </c>
      <c r="S44" s="138">
        <v>0.33506999999999998</v>
      </c>
      <c r="T44" s="138">
        <v>1.3797E-2</v>
      </c>
      <c r="U44" s="138">
        <v>1.9710000000000001E-3</v>
      </c>
      <c r="V44" s="138">
        <v>0.1971</v>
      </c>
      <c r="W44" s="138" t="s">
        <v>444</v>
      </c>
      <c r="X44" s="138">
        <v>5.9129999999999999E-3</v>
      </c>
      <c r="Y44" s="138">
        <v>9.8550000000000009E-3</v>
      </c>
      <c r="Z44" s="138" t="s">
        <v>444</v>
      </c>
      <c r="AA44" s="138" t="s">
        <v>444</v>
      </c>
      <c r="AB44" s="138">
        <v>1.5768000000000001E-2</v>
      </c>
      <c r="AC44" s="138" t="s">
        <v>429</v>
      </c>
      <c r="AD44" s="138" t="s">
        <v>429</v>
      </c>
      <c r="AE44" s="55"/>
      <c r="AF44" s="147">
        <v>8536.0578883200014</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2.2755275314119419</v>
      </c>
      <c r="F45" s="138">
        <v>5.5154753185192487E-2</v>
      </c>
      <c r="G45" s="138">
        <v>0.18889494392521547</v>
      </c>
      <c r="H45" s="138" t="s">
        <v>444</v>
      </c>
      <c r="I45" s="138">
        <v>3.3723191947517689E-2</v>
      </c>
      <c r="J45" s="138">
        <v>3.3723191947517689E-2</v>
      </c>
      <c r="K45" s="138">
        <v>3.3723191947517689E-2</v>
      </c>
      <c r="L45" s="138">
        <v>1.0454189503730484E-2</v>
      </c>
      <c r="M45" s="138">
        <v>0.12102528698922235</v>
      </c>
      <c r="N45" s="138">
        <v>4.0972102366142998E-3</v>
      </c>
      <c r="O45" s="138">
        <v>3.1517001820109995E-4</v>
      </c>
      <c r="P45" s="138">
        <v>9.4551005460329974E-4</v>
      </c>
      <c r="Q45" s="138">
        <v>1.2606800728043998E-3</v>
      </c>
      <c r="R45" s="138">
        <v>1.5758500910054997E-3</v>
      </c>
      <c r="S45" s="138">
        <v>2.7734961601696796E-2</v>
      </c>
      <c r="T45" s="138">
        <v>3.1517001820109997E-2</v>
      </c>
      <c r="U45" s="138">
        <v>3.1517001820109995E-3</v>
      </c>
      <c r="V45" s="138">
        <v>3.782040218413199E-2</v>
      </c>
      <c r="W45" s="138">
        <v>4.0972102366142998E-3</v>
      </c>
      <c r="X45" s="138">
        <v>6.3034003640219995E-5</v>
      </c>
      <c r="Y45" s="138">
        <v>3.1517001820109995E-4</v>
      </c>
      <c r="Z45" s="138">
        <v>3.1517001820109995E-4</v>
      </c>
      <c r="AA45" s="138">
        <v>3.1517001820109998E-5</v>
      </c>
      <c r="AB45" s="138">
        <v>7.248910418625299E-4</v>
      </c>
      <c r="AC45" s="138">
        <v>2.5213601456087996E-3</v>
      </c>
      <c r="AD45" s="138">
        <v>1.1976460691641797E-3</v>
      </c>
      <c r="AE45" s="55"/>
      <c r="AF45" s="147">
        <v>1364.9464840321953</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v>8.0000000000000004E-4</v>
      </c>
      <c r="G48" s="138" t="s">
        <v>444</v>
      </c>
      <c r="H48" s="138" t="s">
        <v>428</v>
      </c>
      <c r="I48" s="138">
        <v>1.3425559650543204E-2</v>
      </c>
      <c r="J48" s="138">
        <v>0.13424759650543205</v>
      </c>
      <c r="K48" s="138">
        <v>0.33560299126358017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1.743153671187845</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1.9782033383999997</v>
      </c>
      <c r="AL52" s="45" t="s">
        <v>132</v>
      </c>
    </row>
    <row r="53" spans="1:38" s="2" customFormat="1" ht="26.25" customHeight="1" thickBot="1" x14ac:dyDescent="0.3">
      <c r="A53" s="65" t="s">
        <v>119</v>
      </c>
      <c r="B53" s="69" t="s">
        <v>133</v>
      </c>
      <c r="C53" s="71" t="s">
        <v>134</v>
      </c>
      <c r="D53" s="68"/>
      <c r="E53" s="138" t="s">
        <v>428</v>
      </c>
      <c r="F53" s="138">
        <v>1.952983562260616</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0.97096491088437742</v>
      </c>
      <c r="AL53" s="45" t="s">
        <v>135</v>
      </c>
    </row>
    <row r="54" spans="1:38" s="2" customFormat="1" ht="37.5" customHeight="1" thickBot="1" x14ac:dyDescent="0.3">
      <c r="A54" s="65" t="s">
        <v>119</v>
      </c>
      <c r="B54" s="69" t="s">
        <v>136</v>
      </c>
      <c r="C54" s="71" t="s">
        <v>137</v>
      </c>
      <c r="D54" s="68"/>
      <c r="E54" s="138" t="s">
        <v>428</v>
      </c>
      <c r="F54" s="138">
        <v>5.8834285587947453E-3</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0.1782730560578662</v>
      </c>
      <c r="J57" s="138">
        <v>0.32089150090415908</v>
      </c>
      <c r="K57" s="138">
        <v>0.35654611211573239</v>
      </c>
      <c r="L57" s="138">
        <v>5.3481916817359849E-3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1371.3312004451245</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6.4709399999999997E-3</v>
      </c>
      <c r="J58" s="138">
        <v>4.31396E-2</v>
      </c>
      <c r="K58" s="138">
        <v>8.62792E-2</v>
      </c>
      <c r="L58" s="138">
        <v>2.9766324000000002E-5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215.69800000000001</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0.41148569062756957</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63.260093138897602</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5.30289187279879E-2</v>
      </c>
      <c r="J61" s="138">
        <v>0.53028918727987895</v>
      </c>
      <c r="K61" s="138">
        <v>1.7704901754782318</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5465631.4629349466</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0.15166096000000001</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1.823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0.17274999999999999</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6.5854480000000007E-3</v>
      </c>
      <c r="J71" s="138">
        <v>5.2683584000000006E-2</v>
      </c>
      <c r="K71" s="138">
        <v>0.16463620000000001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4.6260000000000001E-5</v>
      </c>
      <c r="K72" s="138" t="s">
        <v>429</v>
      </c>
      <c r="L72" s="138" t="s">
        <v>429</v>
      </c>
      <c r="M72" s="138" t="s">
        <v>429</v>
      </c>
      <c r="N72" s="138">
        <v>1.3820888888888889</v>
      </c>
      <c r="O72" s="138">
        <v>0.17026250000000001</v>
      </c>
      <c r="P72" s="138">
        <v>2.5700000000000004E-2</v>
      </c>
      <c r="Q72" s="138">
        <v>0.10280000000000002</v>
      </c>
      <c r="R72" s="138">
        <v>1.1258027777777779</v>
      </c>
      <c r="S72" s="138">
        <v>1.7990000000000003E-2</v>
      </c>
      <c r="T72" s="138">
        <v>2.1238194444444449</v>
      </c>
      <c r="U72" s="138">
        <v>5.1399999999999996E-3</v>
      </c>
      <c r="V72" s="138">
        <v>21.873555555555555</v>
      </c>
      <c r="W72" s="138">
        <v>0.78335057508340089</v>
      </c>
      <c r="X72" s="138" t="s">
        <v>428</v>
      </c>
      <c r="Y72" s="138" t="s">
        <v>445</v>
      </c>
      <c r="Z72" s="138" t="s">
        <v>428</v>
      </c>
      <c r="AA72" s="138" t="s">
        <v>428</v>
      </c>
      <c r="AB72" s="138" t="s">
        <v>428</v>
      </c>
      <c r="AC72" s="138" t="s">
        <v>429</v>
      </c>
      <c r="AD72" s="138" t="s">
        <v>429</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1.4999999999999999E-2</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8.0367245</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3554.5</v>
      </c>
      <c r="AL82" s="45" t="s">
        <v>219</v>
      </c>
    </row>
    <row r="83" spans="1:38" s="2" customFormat="1" ht="26.25" customHeight="1" thickBot="1" x14ac:dyDescent="0.3">
      <c r="A83" s="65" t="s">
        <v>53</v>
      </c>
      <c r="B83" s="76" t="s">
        <v>211</v>
      </c>
      <c r="C83" s="77" t="s">
        <v>212</v>
      </c>
      <c r="D83" s="67"/>
      <c r="E83" s="138" t="s">
        <v>444</v>
      </c>
      <c r="F83" s="138">
        <v>3.5200000000000002E-2</v>
      </c>
      <c r="G83" s="138" t="s">
        <v>444</v>
      </c>
      <c r="H83" s="138" t="s">
        <v>428</v>
      </c>
      <c r="I83" s="138">
        <v>0.22</v>
      </c>
      <c r="J83" s="138">
        <v>4.4000000000000004</v>
      </c>
      <c r="K83" s="138">
        <v>33</v>
      </c>
      <c r="L83" s="138">
        <v>1.2540000000000001E-2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7.0010144044161056</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1.4851747921761498</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1.218</v>
      </c>
      <c r="AL86" s="45" t="s">
        <v>219</v>
      </c>
    </row>
    <row r="87" spans="1:38" s="2" customFormat="1" ht="26.25" customHeight="1" thickBot="1" x14ac:dyDescent="0.3">
      <c r="A87" s="65" t="s">
        <v>208</v>
      </c>
      <c r="B87" s="71" t="s">
        <v>220</v>
      </c>
      <c r="C87" s="75" t="s">
        <v>221</v>
      </c>
      <c r="D87" s="67"/>
      <c r="E87" s="138" t="s">
        <v>428</v>
      </c>
      <c r="F87" s="138">
        <v>0.28175948300671838</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0.45020724621912256</v>
      </c>
      <c r="AL87" s="45" t="s">
        <v>219</v>
      </c>
    </row>
    <row r="88" spans="1:38" s="2" customFormat="1" ht="26.25" customHeight="1" thickBot="1" x14ac:dyDescent="0.3">
      <c r="A88" s="65" t="s">
        <v>208</v>
      </c>
      <c r="B88" s="71" t="s">
        <v>222</v>
      </c>
      <c r="C88" s="75" t="s">
        <v>223</v>
      </c>
      <c r="D88" s="67"/>
      <c r="E88" s="138" t="s">
        <v>444</v>
      </c>
      <c r="F88" s="138">
        <v>3.0231237200000001</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2.9119999999999999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1.3178142312809422</v>
      </c>
      <c r="G90" s="138" t="s">
        <v>428</v>
      </c>
      <c r="H90" s="138" t="s">
        <v>428</v>
      </c>
      <c r="I90" s="138">
        <v>1.0800000000000001E-2</v>
      </c>
      <c r="J90" s="138">
        <v>1.6199999999999999E-2</v>
      </c>
      <c r="K90" s="138">
        <v>1.9800000000000002E-2</v>
      </c>
      <c r="L90" s="138" t="s">
        <v>428</v>
      </c>
      <c r="M90" s="138" t="s">
        <v>428</v>
      </c>
      <c r="N90" s="138">
        <v>1.1866156657830679E-4</v>
      </c>
      <c r="O90" s="138">
        <v>1.6298094686659003E-2</v>
      </c>
      <c r="P90" s="138" t="s">
        <v>430</v>
      </c>
      <c r="Q90" s="138" t="s">
        <v>430</v>
      </c>
      <c r="R90" s="138">
        <v>6.8623556575406336E-2</v>
      </c>
      <c r="S90" s="138">
        <v>2.7806836987326102</v>
      </c>
      <c r="T90" s="138">
        <v>0.11397943849946396</v>
      </c>
      <c r="U90" s="138">
        <v>1.6226611815226288E-2</v>
      </c>
      <c r="V90" s="138">
        <v>1.609079435950413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18</v>
      </c>
      <c r="AL90" s="148" t="s">
        <v>439</v>
      </c>
    </row>
    <row r="91" spans="1:38" s="2" customFormat="1" ht="26.25" customHeight="1" thickBot="1" x14ac:dyDescent="0.3">
      <c r="A91" s="65" t="s">
        <v>208</v>
      </c>
      <c r="B91" s="69" t="s">
        <v>404</v>
      </c>
      <c r="C91" s="71" t="s">
        <v>228</v>
      </c>
      <c r="D91" s="67"/>
      <c r="E91" s="138">
        <v>1.2964951520404274E-2</v>
      </c>
      <c r="F91" s="138">
        <v>3.4829703589999997E-2</v>
      </c>
      <c r="G91" s="138">
        <v>1.3655011777273586E-4</v>
      </c>
      <c r="H91" s="138">
        <v>2.9864311962500001E-2</v>
      </c>
      <c r="I91" s="138">
        <v>0.19664641441460792</v>
      </c>
      <c r="J91" s="138">
        <v>0.19881584310690456</v>
      </c>
      <c r="K91" s="138">
        <v>0.19926392644039059</v>
      </c>
      <c r="L91" s="138">
        <v>7.77191733E-2</v>
      </c>
      <c r="M91" s="138">
        <v>0.39683499741111755</v>
      </c>
      <c r="N91" s="138">
        <v>3.544877229596851E-2</v>
      </c>
      <c r="O91" s="138">
        <v>3.8926505250762813E-2</v>
      </c>
      <c r="P91" s="138">
        <v>2.577270434783425E-6</v>
      </c>
      <c r="Q91" s="138">
        <v>6.0136310144946585E-5</v>
      </c>
      <c r="R91" s="138">
        <v>7.0535822425651636E-4</v>
      </c>
      <c r="S91" s="138">
        <v>5.8935166878839325E-2</v>
      </c>
      <c r="T91" s="138">
        <v>2.0786251448570232E-2</v>
      </c>
      <c r="U91" s="138" t="s">
        <v>444</v>
      </c>
      <c r="V91" s="138">
        <v>3.1185763729275277E-2</v>
      </c>
      <c r="W91" s="138">
        <v>7.1962197500000005E-4</v>
      </c>
      <c r="X91" s="138">
        <v>7.9878039224999997E-4</v>
      </c>
      <c r="Y91" s="138">
        <v>3.2382988875000006E-4</v>
      </c>
      <c r="Z91" s="138">
        <v>3.2382988875000006E-4</v>
      </c>
      <c r="AA91" s="138">
        <v>3.2382988875000006E-4</v>
      </c>
      <c r="AB91" s="138">
        <v>1.7702700585000002E-3</v>
      </c>
      <c r="AC91" s="138" t="s">
        <v>444</v>
      </c>
      <c r="AD91" s="138" t="s">
        <v>444</v>
      </c>
      <c r="AE91" s="55"/>
      <c r="AF91" s="147" t="s">
        <v>428</v>
      </c>
      <c r="AG91" s="147" t="s">
        <v>428</v>
      </c>
      <c r="AH91" s="147" t="s">
        <v>428</v>
      </c>
      <c r="AI91" s="147" t="s">
        <v>428</v>
      </c>
      <c r="AJ91" s="147" t="s">
        <v>428</v>
      </c>
      <c r="AK91" s="147">
        <v>7196.2197500000002</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9.9069293728566912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10.675882528493059</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5.2224229017192862E-2</v>
      </c>
      <c r="F99" s="138">
        <v>9.7555642393973496</v>
      </c>
      <c r="G99" s="138" t="s">
        <v>428</v>
      </c>
      <c r="H99" s="138">
        <v>13.318548887772447</v>
      </c>
      <c r="I99" s="138">
        <v>0.21951989948453324</v>
      </c>
      <c r="J99" s="138">
        <v>0.33708210956529816</v>
      </c>
      <c r="K99" s="138">
        <v>0.64653744133850721</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1262.0500000000002</v>
      </c>
      <c r="AL99" s="45" t="s">
        <v>245</v>
      </c>
    </row>
    <row r="100" spans="1:38" s="2" customFormat="1" ht="26.25" customHeight="1" thickBot="1" x14ac:dyDescent="0.3">
      <c r="A100" s="65" t="s">
        <v>243</v>
      </c>
      <c r="B100" s="65" t="s">
        <v>246</v>
      </c>
      <c r="C100" s="66" t="s">
        <v>408</v>
      </c>
      <c r="D100" s="79"/>
      <c r="E100" s="138">
        <v>0.7172968994536153</v>
      </c>
      <c r="F100" s="138">
        <v>30.485889848609727</v>
      </c>
      <c r="G100" s="138" t="s">
        <v>428</v>
      </c>
      <c r="H100" s="138">
        <v>35.156392272992271</v>
      </c>
      <c r="I100" s="138">
        <v>0.40091279111734207</v>
      </c>
      <c r="J100" s="138">
        <v>0.60938882770797476</v>
      </c>
      <c r="K100" s="138">
        <v>0.98797773519740928</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5711.3499999999995</v>
      </c>
      <c r="AL100" s="45" t="s">
        <v>245</v>
      </c>
    </row>
    <row r="101" spans="1:38" s="2" customFormat="1" ht="26.25" customHeight="1" thickBot="1" x14ac:dyDescent="0.3">
      <c r="A101" s="65" t="s">
        <v>243</v>
      </c>
      <c r="B101" s="65" t="s">
        <v>247</v>
      </c>
      <c r="C101" s="66" t="s">
        <v>248</v>
      </c>
      <c r="D101" s="79"/>
      <c r="E101" s="138">
        <v>7.9635141601915788E-2</v>
      </c>
      <c r="F101" s="138">
        <v>0.34923731336067876</v>
      </c>
      <c r="G101" s="138" t="s">
        <v>428</v>
      </c>
      <c r="H101" s="138">
        <v>1.5903251604067057</v>
      </c>
      <c r="I101" s="138">
        <v>1.350981304945959E-2</v>
      </c>
      <c r="J101" s="138">
        <v>4.4502913574690411E-2</v>
      </c>
      <c r="K101" s="138">
        <v>0.11125728393672604</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8735.7510000000002</v>
      </c>
      <c r="AL101" s="45" t="s">
        <v>245</v>
      </c>
    </row>
    <row r="102" spans="1:38" s="2" customFormat="1" ht="26.25" customHeight="1" thickBot="1" x14ac:dyDescent="0.3">
      <c r="A102" s="65" t="s">
        <v>243</v>
      </c>
      <c r="B102" s="65" t="s">
        <v>249</v>
      </c>
      <c r="C102" s="66" t="s">
        <v>386</v>
      </c>
      <c r="D102" s="79"/>
      <c r="E102" s="138">
        <v>2.1554440080428575E-3</v>
      </c>
      <c r="F102" s="138">
        <v>1.097921000304765</v>
      </c>
      <c r="G102" s="138" t="s">
        <v>428</v>
      </c>
      <c r="H102" s="138">
        <v>4.2825726721058439</v>
      </c>
      <c r="I102" s="138">
        <v>7.3746999999999997E-3</v>
      </c>
      <c r="J102" s="138">
        <v>0.16519700000000004</v>
      </c>
      <c r="K102" s="138">
        <v>1.1131640000000003</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1404.25</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2.1206209325747897E-3</v>
      </c>
      <c r="F104" s="138">
        <v>2.8274554932453204E-3</v>
      </c>
      <c r="G104" s="138" t="s">
        <v>428</v>
      </c>
      <c r="H104" s="138">
        <v>2.902109504609553E-2</v>
      </c>
      <c r="I104" s="138">
        <v>3.2779290082191794E-5</v>
      </c>
      <c r="J104" s="138">
        <v>1.0797883791780822E-4</v>
      </c>
      <c r="K104" s="138">
        <v>2.6994709479452063E-4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17.8</v>
      </c>
      <c r="AL104" s="45" t="s">
        <v>245</v>
      </c>
    </row>
    <row r="105" spans="1:38" s="2" customFormat="1" ht="26.25" customHeight="1" thickBot="1" x14ac:dyDescent="0.3">
      <c r="A105" s="65" t="s">
        <v>243</v>
      </c>
      <c r="B105" s="65" t="s">
        <v>254</v>
      </c>
      <c r="C105" s="66" t="s">
        <v>255</v>
      </c>
      <c r="D105" s="79"/>
      <c r="E105" s="138">
        <v>2.3733515666682744E-2</v>
      </c>
      <c r="F105" s="138">
        <v>0.12000825813516085</v>
      </c>
      <c r="G105" s="138" t="s">
        <v>428</v>
      </c>
      <c r="H105" s="138">
        <v>0.55604604431875082</v>
      </c>
      <c r="I105" s="138">
        <v>4.4945753424657535E-3</v>
      </c>
      <c r="J105" s="138">
        <v>7.0629041095890402E-3</v>
      </c>
      <c r="K105" s="138">
        <v>1.5409972602739725E-2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65.099999999999994</v>
      </c>
      <c r="AL105" s="45" t="s">
        <v>245</v>
      </c>
    </row>
    <row r="106" spans="1:38" s="2" customFormat="1" ht="26.25" customHeight="1" thickBot="1" x14ac:dyDescent="0.3">
      <c r="A106" s="65" t="s">
        <v>243</v>
      </c>
      <c r="B106" s="65" t="s">
        <v>256</v>
      </c>
      <c r="C106" s="66" t="s">
        <v>257</v>
      </c>
      <c r="D106" s="79"/>
      <c r="E106" s="138">
        <v>1.9885643625205474E-3</v>
      </c>
      <c r="F106" s="138">
        <v>8.0418733995045889E-3</v>
      </c>
      <c r="G106" s="138" t="s">
        <v>428</v>
      </c>
      <c r="H106" s="138">
        <v>4.6589530315772981E-2</v>
      </c>
      <c r="I106" s="138">
        <v>3.9452054794520547E-4</v>
      </c>
      <c r="J106" s="138">
        <v>6.3123287671232873E-4</v>
      </c>
      <c r="K106" s="138">
        <v>1.3413698630136987E-3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v>
      </c>
      <c r="AL106" s="45" t="s">
        <v>245</v>
      </c>
    </row>
    <row r="107" spans="1:38" s="2" customFormat="1" ht="26.25" customHeight="1" thickBot="1" x14ac:dyDescent="0.3">
      <c r="A107" s="65" t="s">
        <v>243</v>
      </c>
      <c r="B107" s="65" t="s">
        <v>258</v>
      </c>
      <c r="C107" s="66" t="s">
        <v>379</v>
      </c>
      <c r="D107" s="79"/>
      <c r="E107" s="138">
        <v>3.3365143531200014E-2</v>
      </c>
      <c r="F107" s="138">
        <v>0.36811500000000003</v>
      </c>
      <c r="G107" s="138" t="s">
        <v>428</v>
      </c>
      <c r="H107" s="138">
        <v>0.40690968523920013</v>
      </c>
      <c r="I107" s="138">
        <v>6.6930000000000002E-3</v>
      </c>
      <c r="J107" s="138">
        <v>8.924E-2</v>
      </c>
      <c r="K107" s="138">
        <v>0.42388999999999999</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2231</v>
      </c>
      <c r="AL107" s="45" t="s">
        <v>245</v>
      </c>
    </row>
    <row r="108" spans="1:38" s="2" customFormat="1" ht="26.25" customHeight="1" thickBot="1" x14ac:dyDescent="0.3">
      <c r="A108" s="65" t="s">
        <v>243</v>
      </c>
      <c r="B108" s="65" t="s">
        <v>259</v>
      </c>
      <c r="C108" s="66" t="s">
        <v>380</v>
      </c>
      <c r="D108" s="79"/>
      <c r="E108" s="138">
        <v>5.8418240138381448E-2</v>
      </c>
      <c r="F108" s="138">
        <v>0.97921614763636355</v>
      </c>
      <c r="G108" s="138" t="s">
        <v>428</v>
      </c>
      <c r="H108" s="138">
        <v>1.2215745922167327</v>
      </c>
      <c r="I108" s="138">
        <v>1.8133632363636361E-2</v>
      </c>
      <c r="J108" s="138">
        <v>0.18133632363636362</v>
      </c>
      <c r="K108" s="138">
        <v>0.36267264727272724</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9066.8161818181816</v>
      </c>
      <c r="AL108" s="45" t="s">
        <v>245</v>
      </c>
    </row>
    <row r="109" spans="1:38" s="2" customFormat="1" ht="26.25" customHeight="1" thickBot="1" x14ac:dyDescent="0.3">
      <c r="A109" s="65" t="s">
        <v>243</v>
      </c>
      <c r="B109" s="65" t="s">
        <v>260</v>
      </c>
      <c r="C109" s="66" t="s">
        <v>381</v>
      </c>
      <c r="D109" s="79"/>
      <c r="E109" s="138">
        <v>3.7091464949760004E-2</v>
      </c>
      <c r="F109" s="138">
        <v>0.78986057519999986</v>
      </c>
      <c r="G109" s="138" t="s">
        <v>428</v>
      </c>
      <c r="H109" s="138">
        <v>1.06709291470848</v>
      </c>
      <c r="I109" s="138">
        <v>3.2305135999999998E-2</v>
      </c>
      <c r="J109" s="138">
        <v>0.17767824799999998</v>
      </c>
      <c r="K109" s="138">
        <v>0.17767824799999998</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1615.2567999999999</v>
      </c>
      <c r="AL109" s="45" t="s">
        <v>245</v>
      </c>
    </row>
    <row r="110" spans="1:38" s="2" customFormat="1" ht="26.25" customHeight="1" thickBot="1" x14ac:dyDescent="0.3">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3">
      <c r="A111" s="65" t="s">
        <v>243</v>
      </c>
      <c r="B111" s="65" t="s">
        <v>262</v>
      </c>
      <c r="C111" s="66" t="s">
        <v>376</v>
      </c>
      <c r="D111" s="79"/>
      <c r="E111" s="138">
        <v>1.1553377502832619E-2</v>
      </c>
      <c r="F111" s="138">
        <v>0.27877249999999998</v>
      </c>
      <c r="G111" s="138" t="s">
        <v>428</v>
      </c>
      <c r="H111" s="138">
        <v>0.20261329067384942</v>
      </c>
      <c r="I111" s="138">
        <v>6.0199999999999989E-4</v>
      </c>
      <c r="J111" s="138">
        <v>1.1609999999999997E-3</v>
      </c>
      <c r="K111" s="138">
        <v>2.5799999999999998E-3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155.83333333333331</v>
      </c>
      <c r="AL111" s="45" t="s">
        <v>245</v>
      </c>
    </row>
    <row r="112" spans="1:38" s="2" customFormat="1" ht="26.25" customHeight="1" thickBot="1" x14ac:dyDescent="0.3">
      <c r="A112" s="65" t="s">
        <v>263</v>
      </c>
      <c r="B112" s="65" t="s">
        <v>264</v>
      </c>
      <c r="C112" s="66" t="s">
        <v>265</v>
      </c>
      <c r="D112" s="67"/>
      <c r="E112" s="138">
        <v>13.785777920186428</v>
      </c>
      <c r="F112" s="138" t="s">
        <v>428</v>
      </c>
      <c r="G112" s="138" t="s">
        <v>428</v>
      </c>
      <c r="H112" s="138">
        <v>21.567689734414614</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358302000</v>
      </c>
      <c r="AL112" s="45" t="s">
        <v>418</v>
      </c>
    </row>
    <row r="113" spans="1:38" s="2" customFormat="1" ht="26.25" customHeight="1" thickBot="1" x14ac:dyDescent="0.3">
      <c r="A113" s="65" t="s">
        <v>263</v>
      </c>
      <c r="B113" s="80" t="s">
        <v>266</v>
      </c>
      <c r="C113" s="81" t="s">
        <v>267</v>
      </c>
      <c r="D113" s="67"/>
      <c r="E113" s="138">
        <v>6.6879959107818632</v>
      </c>
      <c r="F113" s="138" t="s">
        <v>429</v>
      </c>
      <c r="G113" s="138" t="s">
        <v>428</v>
      </c>
      <c r="H113" s="138">
        <v>39.875721741479524</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173825.68649361769</v>
      </c>
      <c r="AL113" s="148" t="s">
        <v>435</v>
      </c>
    </row>
    <row r="114" spans="1:38" s="2" customFormat="1" ht="26.25" customHeight="1" thickBot="1" x14ac:dyDescent="0.3">
      <c r="A114" s="65" t="s">
        <v>263</v>
      </c>
      <c r="B114" s="80" t="s">
        <v>268</v>
      </c>
      <c r="C114" s="81" t="s">
        <v>387</v>
      </c>
      <c r="D114" s="67"/>
      <c r="E114" s="138">
        <v>6.3691169689151523E-3</v>
      </c>
      <c r="F114" s="138" t="s">
        <v>444</v>
      </c>
      <c r="G114" s="138" t="s">
        <v>428</v>
      </c>
      <c r="H114" s="138">
        <v>2.1519914000000005E-2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11.678789215651447</v>
      </c>
      <c r="F116" s="138" t="s">
        <v>429</v>
      </c>
      <c r="G116" s="138" t="s">
        <v>428</v>
      </c>
      <c r="H116" s="138">
        <v>12.606138749601556</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303539.89145719225</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4.8329499999999997E-2</v>
      </c>
      <c r="J119" s="138">
        <v>1.2028270000000001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1646.3620000000001</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8.0719999999999993E-3</v>
      </c>
      <c r="J120" s="138">
        <v>5.0450000000000002E-2</v>
      </c>
      <c r="K120" s="138">
        <v>0.20180000000000001</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2018</v>
      </c>
      <c r="AL120" s="148" t="s">
        <v>434</v>
      </c>
    </row>
    <row r="121" spans="1:38" s="2" customFormat="1" ht="26.25" customHeight="1" thickBot="1" x14ac:dyDescent="0.3">
      <c r="A121" s="65" t="s">
        <v>263</v>
      </c>
      <c r="B121" s="65" t="s">
        <v>279</v>
      </c>
      <c r="C121" s="71" t="s">
        <v>280</v>
      </c>
      <c r="D121" s="68"/>
      <c r="E121" s="138" t="s">
        <v>444</v>
      </c>
      <c r="F121" s="138">
        <v>4.5455753217450807</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7.1285360675830507</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0.92479476390753435</v>
      </c>
      <c r="G125" s="138" t="s">
        <v>428</v>
      </c>
      <c r="H125" s="138" t="s">
        <v>428</v>
      </c>
      <c r="I125" s="138">
        <v>6.2372817776258906E-5</v>
      </c>
      <c r="J125" s="138">
        <v>4.1392869978790003E-4</v>
      </c>
      <c r="K125" s="138">
        <v>8.7510953425478408E-4</v>
      </c>
      <c r="L125" s="138" t="s">
        <v>444</v>
      </c>
      <c r="M125" s="138" t="s">
        <v>428</v>
      </c>
      <c r="N125" s="138" t="s">
        <v>428</v>
      </c>
      <c r="O125" s="138" t="s">
        <v>428</v>
      </c>
      <c r="P125" s="138">
        <v>2.4770583518004048E-2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1843.9857435701083</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t="s">
        <v>430</v>
      </c>
      <c r="I126" s="138" t="s">
        <v>444</v>
      </c>
      <c r="J126" s="138" t="s">
        <v>444</v>
      </c>
      <c r="K126" s="138" t="s">
        <v>444</v>
      </c>
      <c r="L126" s="138" t="s">
        <v>444</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2.3563079999999997E-2</v>
      </c>
      <c r="F129" s="138">
        <v>0.20042160000000001</v>
      </c>
      <c r="G129" s="138">
        <v>1.2729480000000001E-3</v>
      </c>
      <c r="H129" s="138" t="s">
        <v>444</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0.5559734633029374</v>
      </c>
      <c r="R129" s="138">
        <v>0.53702211532617283</v>
      </c>
      <c r="S129" s="138">
        <v>0.29628806362823329</v>
      </c>
      <c r="T129" s="138">
        <v>3.7917599999999999E-3</v>
      </c>
      <c r="U129" s="138" t="s">
        <v>430</v>
      </c>
      <c r="V129" s="138" t="s">
        <v>444</v>
      </c>
      <c r="W129" s="138">
        <v>3.434975656666666E-2</v>
      </c>
      <c r="X129" s="138">
        <v>1.4210928981203003E-5</v>
      </c>
      <c r="Y129" s="138">
        <v>6.1580692251879683E-5</v>
      </c>
      <c r="Z129" s="138">
        <v>6.1580692251879683E-5</v>
      </c>
      <c r="AA129" s="138" t="s">
        <v>444</v>
      </c>
      <c r="AB129" s="138">
        <v>1.3737231348496235E-4</v>
      </c>
      <c r="AC129" s="138">
        <v>4.7369763270676664E-2</v>
      </c>
      <c r="AD129" s="138">
        <v>8.2281192000000003E-2</v>
      </c>
      <c r="AE129" s="55"/>
      <c r="AF129" s="147" t="s">
        <v>428</v>
      </c>
      <c r="AG129" s="147" t="s">
        <v>428</v>
      </c>
      <c r="AH129" s="147" t="s">
        <v>428</v>
      </c>
      <c r="AI129" s="147" t="s">
        <v>428</v>
      </c>
      <c r="AJ129" s="147" t="s">
        <v>428</v>
      </c>
      <c r="AK129" s="147">
        <v>27.084</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1.1090482398956974E-5</v>
      </c>
      <c r="Y131" s="138">
        <v>4.990717079530638E-5</v>
      </c>
      <c r="Z131" s="138">
        <v>4.990717079530638E-5</v>
      </c>
      <c r="AA131" s="138" t="s">
        <v>444</v>
      </c>
      <c r="AB131" s="138">
        <v>1.1090482398956974E-4</v>
      </c>
      <c r="AC131" s="138">
        <v>7.9217731421121242E-3</v>
      </c>
      <c r="AD131" s="138">
        <v>1.2152E-2</v>
      </c>
      <c r="AE131" s="55"/>
      <c r="AF131" s="147" t="s">
        <v>428</v>
      </c>
      <c r="AG131" s="147" t="s">
        <v>428</v>
      </c>
      <c r="AH131" s="147" t="s">
        <v>428</v>
      </c>
      <c r="AI131" s="147" t="s">
        <v>428</v>
      </c>
      <c r="AJ131" s="147" t="s">
        <v>428</v>
      </c>
      <c r="AK131" s="147">
        <v>4</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1.2375000000000001E-3</v>
      </c>
      <c r="F133" s="138">
        <v>1.95E-5</v>
      </c>
      <c r="G133" s="138">
        <v>1.695E-4</v>
      </c>
      <c r="H133" s="138" t="s">
        <v>444</v>
      </c>
      <c r="I133" s="138">
        <v>5.2050000000000005E-5</v>
      </c>
      <c r="J133" s="138">
        <v>5.2050000000000005E-5</v>
      </c>
      <c r="K133" s="138">
        <v>5.7839999999999995E-5</v>
      </c>
      <c r="L133" s="138" t="s">
        <v>444</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0.95596650022500007</v>
      </c>
      <c r="X135" s="138">
        <v>2.8519667256712502E-4</v>
      </c>
      <c r="Y135" s="138">
        <v>1.29055477530375E-3</v>
      </c>
      <c r="Z135" s="138">
        <v>1.29055477530375E-3</v>
      </c>
      <c r="AA135" s="138" t="s">
        <v>444</v>
      </c>
      <c r="AB135" s="138">
        <v>2.8663062231746249E-3</v>
      </c>
      <c r="AC135" s="138" t="s">
        <v>444</v>
      </c>
      <c r="AD135" s="138">
        <v>1.6251430503825</v>
      </c>
      <c r="AE135" s="55"/>
      <c r="AF135" s="147" t="s">
        <v>428</v>
      </c>
      <c r="AG135" s="147" t="s">
        <v>428</v>
      </c>
      <c r="AH135" s="147" t="s">
        <v>428</v>
      </c>
      <c r="AI135" s="147" t="s">
        <v>428</v>
      </c>
      <c r="AJ135" s="147" t="s">
        <v>428</v>
      </c>
      <c r="AK135" s="147">
        <v>3.1865550007500003</v>
      </c>
      <c r="AL135" s="148" t="s">
        <v>432</v>
      </c>
    </row>
    <row r="136" spans="1:38" s="2" customFormat="1" ht="26.25" customHeight="1" thickBot="1" x14ac:dyDescent="0.3">
      <c r="A136" s="65" t="s">
        <v>288</v>
      </c>
      <c r="B136" s="65" t="s">
        <v>313</v>
      </c>
      <c r="C136" s="66" t="s">
        <v>314</v>
      </c>
      <c r="D136" s="67"/>
      <c r="E136" s="138" t="s">
        <v>428</v>
      </c>
      <c r="F136" s="138">
        <v>3.9003057133987283E-3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0.35940762000000004</v>
      </c>
      <c r="J139" s="138">
        <v>0.35940762000000004</v>
      </c>
      <c r="K139" s="138">
        <v>0.35940762000000004</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6.6126093693449119</v>
      </c>
      <c r="X139" s="138">
        <v>1.3399721440458697E-2</v>
      </c>
      <c r="Y139" s="138">
        <v>2.0460304046700198E-2</v>
      </c>
      <c r="Z139" s="138">
        <v>1.1288089951596176E-2</v>
      </c>
      <c r="AA139" s="138">
        <v>8.4057649069419643E-4</v>
      </c>
      <c r="AB139" s="138">
        <v>4.5988691929449273E-2</v>
      </c>
      <c r="AC139" s="138" t="s">
        <v>444</v>
      </c>
      <c r="AD139" s="138">
        <v>14.914969937784566</v>
      </c>
      <c r="AE139" s="55"/>
      <c r="AF139" s="147" t="s">
        <v>428</v>
      </c>
      <c r="AG139" s="147" t="s">
        <v>428</v>
      </c>
      <c r="AH139" s="147" t="s">
        <v>428</v>
      </c>
      <c r="AI139" s="147" t="s">
        <v>428</v>
      </c>
      <c r="AJ139" s="147" t="s">
        <v>428</v>
      </c>
      <c r="AK139" s="147">
        <v>1.992</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179.17578686354818</v>
      </c>
      <c r="F141" s="19">
        <f t="shared" ref="F141:AD141" si="0">SUM(F14:F140)</f>
        <v>160.20005113740947</v>
      </c>
      <c r="G141" s="19">
        <f t="shared" si="0"/>
        <v>171.36135623214565</v>
      </c>
      <c r="H141" s="19">
        <f t="shared" si="0"/>
        <v>132.59631512065778</v>
      </c>
      <c r="I141" s="19">
        <f t="shared" si="0"/>
        <v>24.959779709116408</v>
      </c>
      <c r="J141" s="19">
        <f t="shared" si="0"/>
        <v>34.326713880704723</v>
      </c>
      <c r="K141" s="19">
        <f t="shared" si="0"/>
        <v>70.456005566444034</v>
      </c>
      <c r="L141" s="19">
        <f t="shared" si="0"/>
        <v>3.9746824747080582</v>
      </c>
      <c r="M141" s="19">
        <f t="shared" si="0"/>
        <v>513.9120997016189</v>
      </c>
      <c r="N141" s="19">
        <f t="shared" si="0"/>
        <v>150.4544716519575</v>
      </c>
      <c r="O141" s="19">
        <f t="shared" si="0"/>
        <v>0.52488348932637563</v>
      </c>
      <c r="P141" s="19">
        <f t="shared" si="0"/>
        <v>0.68116490136538088</v>
      </c>
      <c r="Q141" s="19">
        <f t="shared" si="0"/>
        <v>1.8564355165063877</v>
      </c>
      <c r="R141" s="19">
        <f>SUM(R14:R140)</f>
        <v>4.7275627901680499</v>
      </c>
      <c r="S141" s="19">
        <f t="shared" si="0"/>
        <v>22.191525630068341</v>
      </c>
      <c r="T141" s="19">
        <f t="shared" si="0"/>
        <v>24.666840689533963</v>
      </c>
      <c r="U141" s="19">
        <f t="shared" si="0"/>
        <v>8.3970538671853436</v>
      </c>
      <c r="V141" s="19">
        <f t="shared" si="0"/>
        <v>47.381367910637643</v>
      </c>
      <c r="W141" s="19">
        <f t="shared" si="0"/>
        <v>39.036556888063132</v>
      </c>
      <c r="X141" s="19">
        <f t="shared" si="0"/>
        <v>5.7171913150639453</v>
      </c>
      <c r="Y141" s="19">
        <f t="shared" si="0"/>
        <v>10.051684482875546</v>
      </c>
      <c r="Z141" s="19">
        <f t="shared" si="0"/>
        <v>5.1429709053523665</v>
      </c>
      <c r="AA141" s="19">
        <f t="shared" si="0"/>
        <v>4.1659671036732639</v>
      </c>
      <c r="AB141" s="19">
        <f t="shared" si="0"/>
        <v>25.077813806965121</v>
      </c>
      <c r="AC141" s="19">
        <f t="shared" si="0"/>
        <v>47.772224150760053</v>
      </c>
      <c r="AD141" s="19">
        <f t="shared" si="0"/>
        <v>35.870255510647574</v>
      </c>
      <c r="AE141" s="56"/>
      <c r="AF141" s="145">
        <f>SUM(AF14:AF140)</f>
        <v>191843.52622530892</v>
      </c>
      <c r="AG141" s="145">
        <f t="shared" ref="AG141:AI141" si="1">SUM(AG14:AG140)</f>
        <v>137377.09171163803</v>
      </c>
      <c r="AH141" s="145">
        <f t="shared" si="1"/>
        <v>61448.725054184266</v>
      </c>
      <c r="AI141" s="145">
        <f t="shared" si="1"/>
        <v>3720.2849726399995</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40.978863471760739</v>
      </c>
      <c r="F143" s="139">
        <v>26.6448979525562</v>
      </c>
      <c r="G143" s="139">
        <v>2.3948266904413651</v>
      </c>
      <c r="H143" s="139">
        <v>0.12533588377290766</v>
      </c>
      <c r="I143" s="139">
        <v>0.49875098524430495</v>
      </c>
      <c r="J143" s="139">
        <v>0.49875098524430483</v>
      </c>
      <c r="K143" s="139">
        <v>0.49875098524430483</v>
      </c>
      <c r="L143" s="139">
        <v>0.26066265721006082</v>
      </c>
      <c r="M143" s="139">
        <v>235.69253060902355</v>
      </c>
      <c r="N143" s="139">
        <v>137.91930631742935</v>
      </c>
      <c r="O143" s="139">
        <v>1.9954119551065318E-4</v>
      </c>
      <c r="P143" s="139">
        <v>9.0366623041195065E-3</v>
      </c>
      <c r="Q143" s="139">
        <v>3.0216475566122847E-4</v>
      </c>
      <c r="R143" s="139">
        <v>7.0758182420694931E-3</v>
      </c>
      <c r="S143" s="139">
        <v>5.0117690173202252E-3</v>
      </c>
      <c r="T143" s="139">
        <v>2.2519293124437794E-3</v>
      </c>
      <c r="U143" s="139">
        <v>2.0524712030115075E-4</v>
      </c>
      <c r="V143" s="139">
        <v>3.4036952593404786E-2</v>
      </c>
      <c r="W143" s="139">
        <v>0.57736030000000005</v>
      </c>
      <c r="X143" s="139">
        <v>1.22209444164E-2</v>
      </c>
      <c r="Y143" s="139">
        <v>1.92539650993E-2</v>
      </c>
      <c r="Z143" s="139">
        <v>8.7324496333000007E-3</v>
      </c>
      <c r="AA143" s="139">
        <v>2.0982994621100003E-2</v>
      </c>
      <c r="AB143" s="139">
        <v>6.1190353770100001E-2</v>
      </c>
      <c r="AC143" s="139">
        <v>5.7736090000000005E-4</v>
      </c>
      <c r="AD143" s="139">
        <v>1.195889E-4</v>
      </c>
      <c r="AE143" s="58"/>
      <c r="AF143" s="144">
        <v>48780.409150147505</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4.332398496087575</v>
      </c>
      <c r="F144" s="139">
        <v>1.0004786309764608</v>
      </c>
      <c r="G144" s="139">
        <v>0.87541585627676799</v>
      </c>
      <c r="H144" s="139">
        <v>3.8825629730193903E-3</v>
      </c>
      <c r="I144" s="139">
        <v>0.9589016883785908</v>
      </c>
      <c r="J144" s="139">
        <v>0.9589016883785908</v>
      </c>
      <c r="K144" s="139">
        <v>0.95890168837859069</v>
      </c>
      <c r="L144" s="139">
        <v>0.52686484825197655</v>
      </c>
      <c r="M144" s="139">
        <v>10.518182312004205</v>
      </c>
      <c r="N144" s="139">
        <v>5.4495394814058509</v>
      </c>
      <c r="O144" s="139">
        <v>1.7644133353559656E-5</v>
      </c>
      <c r="P144" s="139">
        <v>1.3916041961844624E-3</v>
      </c>
      <c r="Q144" s="139">
        <v>3.1458875192776414E-5</v>
      </c>
      <c r="R144" s="139">
        <v>1.9387612206321612E-3</v>
      </c>
      <c r="S144" s="139">
        <v>1.3106525551810522E-3</v>
      </c>
      <c r="T144" s="139">
        <v>1.2801740612938191E-4</v>
      </c>
      <c r="U144" s="139">
        <v>2.7629483678433523E-5</v>
      </c>
      <c r="V144" s="139">
        <v>4.8584253166877502E-3</v>
      </c>
      <c r="W144" s="139">
        <v>2.0975300000000002E-2</v>
      </c>
      <c r="X144" s="139">
        <v>5.1607632456999999E-3</v>
      </c>
      <c r="Y144" s="139">
        <v>5.9654688279000001E-3</v>
      </c>
      <c r="Z144" s="139">
        <v>4.4730167276999999E-3</v>
      </c>
      <c r="AA144" s="139">
        <v>5.1148450550999999E-3</v>
      </c>
      <c r="AB144" s="139">
        <v>2.0714093856400002E-2</v>
      </c>
      <c r="AC144" s="139">
        <v>2.0975299999999999E-5</v>
      </c>
      <c r="AD144" s="139">
        <v>1.6783399999999999E-5</v>
      </c>
      <c r="AE144" s="58"/>
      <c r="AF144" s="144">
        <v>10366.995281223381</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18.88175955583052</v>
      </c>
      <c r="F145" s="139">
        <v>1.0988991035156306</v>
      </c>
      <c r="G145" s="139">
        <v>1.7693618483336431</v>
      </c>
      <c r="H145" s="139">
        <v>5.7320832769497529E-3</v>
      </c>
      <c r="I145" s="139">
        <v>0.67014035676023509</v>
      </c>
      <c r="J145" s="139">
        <v>0.67014035676023498</v>
      </c>
      <c r="K145" s="139">
        <v>0.67014035676023509</v>
      </c>
      <c r="L145" s="139">
        <v>0.3350667168703173</v>
      </c>
      <c r="M145" s="139">
        <v>4.0411729501676579</v>
      </c>
      <c r="N145" s="139">
        <v>0.6237275006149724</v>
      </c>
      <c r="O145" s="139">
        <v>2.2883779846988592E-5</v>
      </c>
      <c r="P145" s="139">
        <v>2.3709123250080732E-3</v>
      </c>
      <c r="Q145" s="139">
        <v>4.5329412983795435E-5</v>
      </c>
      <c r="R145" s="139">
        <v>3.768875935267718E-3</v>
      </c>
      <c r="S145" s="139">
        <v>2.5285700545934404E-3</v>
      </c>
      <c r="T145" s="139">
        <v>9.8107320040680454E-5</v>
      </c>
      <c r="U145" s="139">
        <v>4.4891266273613701E-5</v>
      </c>
      <c r="V145" s="139">
        <v>8.0672835279450121E-3</v>
      </c>
      <c r="W145" s="139">
        <v>0.12512010000000001</v>
      </c>
      <c r="X145" s="139">
        <v>1.7874264840000002E-3</v>
      </c>
      <c r="Y145" s="139">
        <v>1.0823860375700002E-2</v>
      </c>
      <c r="Z145" s="139">
        <v>1.2094919208900001E-2</v>
      </c>
      <c r="AA145" s="139">
        <v>2.7804411976E-3</v>
      </c>
      <c r="AB145" s="139">
        <v>2.7486647266200002E-2</v>
      </c>
      <c r="AC145" s="139">
        <v>2.16479E-5</v>
      </c>
      <c r="AD145" s="139">
        <v>2.16479E-5</v>
      </c>
      <c r="AE145" s="58"/>
      <c r="AF145" s="144">
        <v>19257.606702951918</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3.477321271310229E-2</v>
      </c>
      <c r="F146" s="139">
        <v>0.24586547308671197</v>
      </c>
      <c r="G146" s="139">
        <v>7.2079394338107573E-3</v>
      </c>
      <c r="H146" s="139">
        <v>2.0393972471368331E-4</v>
      </c>
      <c r="I146" s="139">
        <v>4.9404248066963145E-3</v>
      </c>
      <c r="J146" s="139">
        <v>4.9404248066963145E-3</v>
      </c>
      <c r="K146" s="139">
        <v>4.9404248066963145E-3</v>
      </c>
      <c r="L146" s="139">
        <v>6.3406203667869319E-4</v>
      </c>
      <c r="M146" s="139">
        <v>2.0363132576145255</v>
      </c>
      <c r="N146" s="139">
        <v>0.51286563422826503</v>
      </c>
      <c r="O146" s="139">
        <v>6.4148469251688555E-5</v>
      </c>
      <c r="P146" s="139">
        <v>3.1354536537076796E-5</v>
      </c>
      <c r="Q146" s="139">
        <v>1.0811909150716136E-6</v>
      </c>
      <c r="R146" s="139">
        <v>2.8976890525148275E-4</v>
      </c>
      <c r="S146" s="139">
        <v>1.0837869484310115E-2</v>
      </c>
      <c r="T146" s="139">
        <v>4.5186557016948012E-4</v>
      </c>
      <c r="U146" s="139">
        <v>6.3870277693318803E-5</v>
      </c>
      <c r="V146" s="139">
        <v>6.381022979561393E-3</v>
      </c>
      <c r="W146" s="139">
        <v>2.9879999999999998E-3</v>
      </c>
      <c r="X146" s="139">
        <v>4.5531726899999999E-5</v>
      </c>
      <c r="Y146" s="139">
        <v>8.3474832699999998E-5</v>
      </c>
      <c r="Z146" s="139">
        <v>2.8457329399999998E-5</v>
      </c>
      <c r="AA146" s="139">
        <v>9.7703497400000009E-5</v>
      </c>
      <c r="AB146" s="139">
        <v>2.5516738639999999E-4</v>
      </c>
      <c r="AC146" s="139">
        <v>2.988E-6</v>
      </c>
      <c r="AD146" s="139">
        <v>2.988E-6</v>
      </c>
      <c r="AE146" s="58"/>
      <c r="AF146" s="144">
        <v>161.45789850140548</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6.4002927228136368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0.28349848123076077</v>
      </c>
      <c r="J148" s="139">
        <v>0.54816210727095083</v>
      </c>
      <c r="K148" s="139">
        <v>0.69917953877149563</v>
      </c>
      <c r="L148" s="139">
        <v>6.4010676456717819E-2</v>
      </c>
      <c r="M148" s="139" t="s">
        <v>428</v>
      </c>
      <c r="N148" s="139">
        <v>2.1192299359592659</v>
      </c>
      <c r="O148" s="139">
        <v>9.2787296136537852E-3</v>
      </c>
      <c r="P148" s="139">
        <v>0</v>
      </c>
      <c r="Q148" s="139">
        <v>2.4223419777102767E-2</v>
      </c>
      <c r="R148" s="139">
        <v>0.79100443908386642</v>
      </c>
      <c r="S148" s="139">
        <v>17.367438851857372</v>
      </c>
      <c r="T148" s="139">
        <v>0.12149288265345905</v>
      </c>
      <c r="U148" s="139">
        <v>1.3983590775429912E-2</v>
      </c>
      <c r="V148" s="139">
        <v>5.61819738843257</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0.13328470556977601</v>
      </c>
      <c r="J149" s="139">
        <v>0.24682352883291861</v>
      </c>
      <c r="K149" s="139">
        <v>0.49364705766583722</v>
      </c>
      <c r="L149" s="139">
        <v>5.2326588112578737E-3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182.64590316051039</v>
      </c>
      <c r="F152" s="13">
        <f t="shared" ref="F152:AD152" si="2">SUM(F$141, F$151, IF(AND(ISNUMBER(SEARCH($B$4,"AT|BE|CH|GB|IE|LT|LU|NL")),SUM(F$143:F$149)&gt;0),SUM(F$143:F$149)-SUM(F$27:F$33),0))</f>
        <v>155.82146355720806</v>
      </c>
      <c r="G152" s="13">
        <f t="shared" si="2"/>
        <v>171.64544310209661</v>
      </c>
      <c r="H152" s="13">
        <f t="shared" si="2"/>
        <v>132.60343623024005</v>
      </c>
      <c r="I152" s="13">
        <f t="shared" si="2"/>
        <v>25.109402393466727</v>
      </c>
      <c r="J152" s="13">
        <f t="shared" si="2"/>
        <v>34.497036516943353</v>
      </c>
      <c r="K152" s="13">
        <f t="shared" si="2"/>
        <v>70.648164866376661</v>
      </c>
      <c r="L152" s="13">
        <f t="shared" si="2"/>
        <v>4.0454014714122373</v>
      </c>
      <c r="M152" s="13">
        <f t="shared" si="2"/>
        <v>526.8968317483334</v>
      </c>
      <c r="N152" s="13">
        <f t="shared" si="2"/>
        <v>157.98328999052342</v>
      </c>
      <c r="O152" s="13">
        <f t="shared" si="2"/>
        <v>0.52540570023658262</v>
      </c>
      <c r="P152" s="13">
        <f t="shared" si="2"/>
        <v>0.68185647895650436</v>
      </c>
      <c r="Q152" s="13">
        <f t="shared" si="2"/>
        <v>1.8577777381095839</v>
      </c>
      <c r="R152" s="13">
        <f t="shared" si="2"/>
        <v>4.7714636154992753</v>
      </c>
      <c r="S152" s="13">
        <f t="shared" si="2"/>
        <v>23.140580674080017</v>
      </c>
      <c r="T152" s="13">
        <f t="shared" si="2"/>
        <v>24.673622788980321</v>
      </c>
      <c r="U152" s="13">
        <f t="shared" si="2"/>
        <v>8.397834488038308</v>
      </c>
      <c r="V152" s="13">
        <f t="shared" si="2"/>
        <v>47.690579249199921</v>
      </c>
      <c r="W152" s="13">
        <f t="shared" si="2"/>
        <v>39.074821488063129</v>
      </c>
      <c r="X152" s="13">
        <f t="shared" si="2"/>
        <v>5.7182657391653455</v>
      </c>
      <c r="Y152" s="13">
        <f t="shared" si="2"/>
        <v>10.053709806942745</v>
      </c>
      <c r="Z152" s="13">
        <f t="shared" si="2"/>
        <v>5.1444348024544668</v>
      </c>
      <c r="AA152" s="13">
        <f t="shared" si="2"/>
        <v>4.1675453409024641</v>
      </c>
      <c r="AB152" s="13">
        <f t="shared" si="2"/>
        <v>25.083955689465022</v>
      </c>
      <c r="AC152" s="13">
        <f t="shared" si="2"/>
        <v>47.772256256760052</v>
      </c>
      <c r="AD152" s="13">
        <f t="shared" si="2"/>
        <v>35.870263990947571</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182.64590316051039</v>
      </c>
      <c r="F154" s="13">
        <f>SUM(F$141, F$153, -1 * IF(OR($B$6=2005,$B$6&gt;=2020),SUM(F$99:F$122),0), IF(AND(ISNUMBER(SEARCH($B$4,"AT|BE|CH|GB|IE|LT|LU|NL")),SUM(F$143:F$149)&gt;0),SUM(F$143:F$149)-SUM(F$27:F$33),0))</f>
        <v>155.82146355720806</v>
      </c>
      <c r="G154" s="13">
        <f>SUM(G$141, G$153, IF(AND(ISNUMBER(SEARCH($B$4,"AT|BE|CH|GB|IE|LT|LU|NL")),SUM(G$143:G$149)&gt;0),SUM(G$143:G$149)-SUM(G$27:G$33),0))</f>
        <v>171.64544310209661</v>
      </c>
      <c r="H154" s="13">
        <f>SUM(H$141, H$153, IF(AND(ISNUMBER(SEARCH($B$4,"AT|BE|CH|GB|IE|LT|LU|NL")),SUM(H$143:H$149)&gt;0),SUM(H$143:H$149)-SUM(H$27:H$33),0))</f>
        <v>132.60343623024005</v>
      </c>
      <c r="I154" s="13">
        <f t="shared" ref="I154:AD154" si="3">SUM(I$141, I$153, IF(AND(ISNUMBER(SEARCH($B$4,"AT|BE|CH|GB|IE|LT|LU|NL")),SUM(I$143:I$149)&gt;0),SUM(I$143:I$149)-SUM(I$27:I$33),0))</f>
        <v>25.109402393466727</v>
      </c>
      <c r="J154" s="13">
        <f t="shared" si="3"/>
        <v>34.497036516943353</v>
      </c>
      <c r="K154" s="13">
        <f t="shared" si="3"/>
        <v>70.648164866376661</v>
      </c>
      <c r="L154" s="13">
        <f t="shared" si="3"/>
        <v>4.0454014714122373</v>
      </c>
      <c r="M154" s="13">
        <f t="shared" si="3"/>
        <v>526.8968317483334</v>
      </c>
      <c r="N154" s="13">
        <f t="shared" si="3"/>
        <v>157.98328999052342</v>
      </c>
      <c r="O154" s="13">
        <f t="shared" si="3"/>
        <v>0.52540570023658262</v>
      </c>
      <c r="P154" s="13">
        <f t="shared" si="3"/>
        <v>0.68185647895650436</v>
      </c>
      <c r="Q154" s="13">
        <f t="shared" si="3"/>
        <v>1.8577777381095839</v>
      </c>
      <c r="R154" s="13">
        <f t="shared" si="3"/>
        <v>4.7714636154992753</v>
      </c>
      <c r="S154" s="13">
        <f t="shared" si="3"/>
        <v>23.140580674080017</v>
      </c>
      <c r="T154" s="13">
        <f t="shared" si="3"/>
        <v>24.673622788980321</v>
      </c>
      <c r="U154" s="13">
        <f t="shared" si="3"/>
        <v>8.397834488038308</v>
      </c>
      <c r="V154" s="13">
        <f t="shared" si="3"/>
        <v>47.690579249199921</v>
      </c>
      <c r="W154" s="13">
        <f t="shared" si="3"/>
        <v>39.074821488063129</v>
      </c>
      <c r="X154" s="13">
        <f t="shared" si="3"/>
        <v>5.7182657391653455</v>
      </c>
      <c r="Y154" s="13">
        <f t="shared" si="3"/>
        <v>10.053709806942745</v>
      </c>
      <c r="Z154" s="13">
        <f t="shared" si="3"/>
        <v>5.1444348024544668</v>
      </c>
      <c r="AA154" s="13">
        <f t="shared" si="3"/>
        <v>4.1675453409024641</v>
      </c>
      <c r="AB154" s="13">
        <f t="shared" si="3"/>
        <v>25.083955689465022</v>
      </c>
      <c r="AC154" s="13">
        <f t="shared" si="3"/>
        <v>47.772256256760052</v>
      </c>
      <c r="AD154" s="13">
        <f t="shared" si="3"/>
        <v>35.870263990947571</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3.0597049720194498</v>
      </c>
      <c r="F157" s="141">
        <v>0.10287209928012075</v>
      </c>
      <c r="G157" s="141">
        <v>0.18952725879971072</v>
      </c>
      <c r="H157" s="141" t="s">
        <v>444</v>
      </c>
      <c r="I157" s="141">
        <v>3.8230768761002273E-2</v>
      </c>
      <c r="J157" s="141">
        <v>3.8230768761002273E-2</v>
      </c>
      <c r="K157" s="141">
        <v>3.8230768761002273E-2</v>
      </c>
      <c r="L157" s="141">
        <v>1.8350769005281091E-2</v>
      </c>
      <c r="M157" s="141">
        <v>0.82739983091764957</v>
      </c>
      <c r="N157" s="141">
        <v>7.9600665723124841E-4</v>
      </c>
      <c r="O157" s="141">
        <v>5.9700499292343629E-5</v>
      </c>
      <c r="P157" s="141">
        <v>1.1940099858468725E-3</v>
      </c>
      <c r="Q157" s="141">
        <v>2.9850249646171811E-4</v>
      </c>
      <c r="R157" s="141">
        <v>1.990016643078121E-3</v>
      </c>
      <c r="S157" s="141">
        <v>2.1890183073859332E-3</v>
      </c>
      <c r="T157" s="141">
        <v>7.9600665723124844E-5</v>
      </c>
      <c r="U157" s="141">
        <v>1.0945091536929666E-3</v>
      </c>
      <c r="V157" s="141">
        <v>0.28855241324632752</v>
      </c>
      <c r="W157" s="141" t="s">
        <v>444</v>
      </c>
      <c r="X157" s="141" t="s">
        <v>444</v>
      </c>
      <c r="Y157" s="141" t="s">
        <v>444</v>
      </c>
      <c r="Z157" s="141" t="s">
        <v>444</v>
      </c>
      <c r="AA157" s="141" t="s">
        <v>444</v>
      </c>
      <c r="AB157" s="141" t="s">
        <v>444</v>
      </c>
      <c r="AC157" s="141" t="s">
        <v>444</v>
      </c>
      <c r="AD157" s="141" t="s">
        <v>444</v>
      </c>
      <c r="AE157" s="58"/>
      <c r="AF157" s="142">
        <v>9950.0832153906049</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0.14269608674714798</v>
      </c>
      <c r="F158" s="141">
        <v>3.521654770972766E-3</v>
      </c>
      <c r="G158" s="141">
        <v>7.1009794308651729E-3</v>
      </c>
      <c r="H158" s="141" t="s">
        <v>444</v>
      </c>
      <c r="I158" s="141">
        <v>7.6277605176611706E-4</v>
      </c>
      <c r="J158" s="141">
        <v>7.6277605176611706E-4</v>
      </c>
      <c r="K158" s="141">
        <v>7.6277605176611706E-4</v>
      </c>
      <c r="L158" s="141">
        <v>3.6613250484773618E-4</v>
      </c>
      <c r="M158" s="141">
        <v>4.9573783892781269E-2</v>
      </c>
      <c r="N158" s="141">
        <v>2.9849501614055802E-5</v>
      </c>
      <c r="O158" s="141">
        <v>2.2387126210541853E-6</v>
      </c>
      <c r="P158" s="141">
        <v>4.4774252421083698E-5</v>
      </c>
      <c r="Q158" s="141">
        <v>1.1193563105270925E-5</v>
      </c>
      <c r="R158" s="141">
        <v>7.462375403513951E-5</v>
      </c>
      <c r="S158" s="141">
        <v>8.2086129438653467E-5</v>
      </c>
      <c r="T158" s="141">
        <v>2.9849501614055803E-6</v>
      </c>
      <c r="U158" s="141">
        <v>4.1043064719326733E-5</v>
      </c>
      <c r="V158" s="141">
        <v>1.0820444335095228E-2</v>
      </c>
      <c r="W158" s="141" t="s">
        <v>444</v>
      </c>
      <c r="X158" s="141" t="s">
        <v>444</v>
      </c>
      <c r="Y158" s="141" t="s">
        <v>444</v>
      </c>
      <c r="Z158" s="141" t="s">
        <v>444</v>
      </c>
      <c r="AA158" s="141" t="s">
        <v>444</v>
      </c>
      <c r="AB158" s="141" t="s">
        <v>444</v>
      </c>
      <c r="AC158" s="141" t="s">
        <v>444</v>
      </c>
      <c r="AD158" s="141" t="s">
        <v>444</v>
      </c>
      <c r="AE158" s="58"/>
      <c r="AF158" s="143">
        <v>373.11877017569753</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1.4013569321551271</v>
      </c>
      <c r="F159" s="141">
        <v>2.8789999999999996E-2</v>
      </c>
      <c r="G159" s="141">
        <v>0.69798699979343981</v>
      </c>
      <c r="H159" s="141" t="s">
        <v>444</v>
      </c>
      <c r="I159" s="141">
        <v>5.7450118664395818E-2</v>
      </c>
      <c r="J159" s="141">
        <v>6.7583554068652268E-2</v>
      </c>
      <c r="K159" s="141">
        <v>6.7583554068652268E-2</v>
      </c>
      <c r="L159" s="141">
        <v>9.0980088449820733E-3</v>
      </c>
      <c r="M159" s="141">
        <v>6.3239999999999991E-2</v>
      </c>
      <c r="N159" s="141">
        <v>2.81E-3</v>
      </c>
      <c r="O159" s="141">
        <v>2.9E-4</v>
      </c>
      <c r="P159" s="141">
        <v>3.8999999999999994E-4</v>
      </c>
      <c r="Q159" s="141">
        <v>8.3600000000000011E-3</v>
      </c>
      <c r="R159" s="141">
        <v>8.8900000000000003E-3</v>
      </c>
      <c r="S159" s="141">
        <v>1.9400000000000001E-2</v>
      </c>
      <c r="T159" s="141">
        <v>0.38900000000000001</v>
      </c>
      <c r="U159" s="141">
        <v>3.0200000000000001E-3</v>
      </c>
      <c r="V159" s="141">
        <v>2.0399999999999998E-2</v>
      </c>
      <c r="W159" s="141">
        <v>6.2900000000000005E-3</v>
      </c>
      <c r="X159" s="141">
        <v>6.9999999999999994E-5</v>
      </c>
      <c r="Y159" s="141">
        <v>4.0999999999999999E-4</v>
      </c>
      <c r="Z159" s="141">
        <v>2.9E-4</v>
      </c>
      <c r="AA159" s="141">
        <v>1.1299999999999998E-4</v>
      </c>
      <c r="AB159" s="141">
        <v>8.8299999999999989E-4</v>
      </c>
      <c r="AC159" s="141" t="s">
        <v>444</v>
      </c>
      <c r="AD159" s="141">
        <v>7.0299999999999998E-3</v>
      </c>
      <c r="AE159" s="58"/>
      <c r="AF159" s="143">
        <v>711.37081439999997</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0.16568118095734999</v>
      </c>
      <c r="X163" s="22">
        <v>1.1929045028929197</v>
      </c>
      <c r="Y163" s="22">
        <v>0.77870155049954481</v>
      </c>
      <c r="Z163" s="22">
        <v>0.38106671620190496</v>
      </c>
      <c r="AA163" s="22">
        <v>0.44733918858484495</v>
      </c>
      <c r="AB163" s="22">
        <v>2.8000119581792147</v>
      </c>
      <c r="AC163" s="22" t="s">
        <v>444</v>
      </c>
      <c r="AD163" s="22">
        <v>4.8047542477631489E-2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N31">
    <cfRule type="cellIs" dxfId="4" priority="1" operator="equal">
      <formula>0</formula>
    </cfRule>
  </conditionalFormatting>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97AD-7265-4EF4-A771-CAFBC37DCC6D}">
  <sheetPr codeName="Sheet5"/>
  <dimension ref="A1:AL170"/>
  <sheetViews>
    <sheetView zoomScale="75" zoomScaleNormal="75" workbookViewId="0">
      <pane xSplit="4" ySplit="13" topLeftCell="Y113"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1993</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46.944000000000003</v>
      </c>
      <c r="F14" s="138">
        <v>0.23073957479734905</v>
      </c>
      <c r="G14" s="138">
        <v>87.256</v>
      </c>
      <c r="H14" s="138" t="s">
        <v>444</v>
      </c>
      <c r="I14" s="138">
        <v>0.85420092347464249</v>
      </c>
      <c r="J14" s="138">
        <v>1.2332173425391288</v>
      </c>
      <c r="K14" s="138">
        <v>1.593041517452529</v>
      </c>
      <c r="L14" s="138">
        <v>3.2136667116335352E-2</v>
      </c>
      <c r="M14" s="138">
        <v>19.979884637539776</v>
      </c>
      <c r="N14" s="138">
        <v>0.87784930230726155</v>
      </c>
      <c r="O14" s="138">
        <v>0.1222404985295673</v>
      </c>
      <c r="P14" s="138">
        <v>0.16037941168092151</v>
      </c>
      <c r="Q14" s="138">
        <v>0.84041874114566595</v>
      </c>
      <c r="R14" s="138">
        <v>0.53128198648810276</v>
      </c>
      <c r="S14" s="138">
        <v>0.59218656952767623</v>
      </c>
      <c r="T14" s="138">
        <v>6.5018832177981265</v>
      </c>
      <c r="U14" s="138">
        <v>2.4220054325834308</v>
      </c>
      <c r="V14" s="138">
        <v>3.3518041945623223</v>
      </c>
      <c r="W14" s="138">
        <v>0.86364722067514577</v>
      </c>
      <c r="X14" s="138">
        <v>6.6846564073603016E-5</v>
      </c>
      <c r="Y14" s="138">
        <v>2.9784669787372114E-3</v>
      </c>
      <c r="Z14" s="138">
        <v>2.3573432664822469E-3</v>
      </c>
      <c r="AA14" s="138">
        <v>2.7038383765361375E-4</v>
      </c>
      <c r="AB14" s="138">
        <v>5.6730406469466758E-3</v>
      </c>
      <c r="AC14" s="138">
        <v>0.52019110901353294</v>
      </c>
      <c r="AD14" s="138">
        <v>2.5621353130517291E-4</v>
      </c>
      <c r="AE14" s="55"/>
      <c r="AF14" s="147">
        <v>23720.943420000003</v>
      </c>
      <c r="AG14" s="147">
        <v>80477.794471714558</v>
      </c>
      <c r="AH14" s="147">
        <v>38994.083456771521</v>
      </c>
      <c r="AI14" s="147" t="s">
        <v>430</v>
      </c>
      <c r="AJ14" s="147" t="s">
        <v>430</v>
      </c>
      <c r="AK14" s="147" t="s">
        <v>428</v>
      </c>
      <c r="AL14" s="45" t="s">
        <v>49</v>
      </c>
    </row>
    <row r="15" spans="1:38" s="1" customFormat="1" ht="26.25" customHeight="1" thickBot="1" x14ac:dyDescent="0.3">
      <c r="A15" s="65" t="s">
        <v>53</v>
      </c>
      <c r="B15" s="65" t="s">
        <v>54</v>
      </c>
      <c r="C15" s="66" t="s">
        <v>55</v>
      </c>
      <c r="D15" s="67"/>
      <c r="E15" s="138">
        <v>0.49685867021660945</v>
      </c>
      <c r="F15" s="138">
        <v>6.8726645220960015E-3</v>
      </c>
      <c r="G15" s="138">
        <v>0.49111365833855475</v>
      </c>
      <c r="H15" s="138" t="s">
        <v>444</v>
      </c>
      <c r="I15" s="138">
        <v>5.6892340843488001E-3</v>
      </c>
      <c r="J15" s="138">
        <v>8.4780594876959995E-3</v>
      </c>
      <c r="K15" s="138">
        <v>1.0960805427119998E-2</v>
      </c>
      <c r="L15" s="138">
        <v>5.8277564925926398E-4</v>
      </c>
      <c r="M15" s="138">
        <v>3.7097657213760009E-2</v>
      </c>
      <c r="N15" s="138">
        <v>5.7664492354584001E-3</v>
      </c>
      <c r="O15" s="138">
        <v>5.2155196324883994E-3</v>
      </c>
      <c r="P15" s="138">
        <v>1.0911156845472001E-3</v>
      </c>
      <c r="Q15" s="138">
        <v>2.6293342815072E-3</v>
      </c>
      <c r="R15" s="138">
        <v>2.016055752898234E-2</v>
      </c>
      <c r="S15" s="138">
        <v>1.2086761316458234E-2</v>
      </c>
      <c r="T15" s="138">
        <v>0.33422119979318193</v>
      </c>
      <c r="U15" s="138">
        <v>4.987036408072321E-3</v>
      </c>
      <c r="V15" s="138">
        <v>5.5837327273826405E-2</v>
      </c>
      <c r="W15" s="138">
        <v>1.03089483E-3</v>
      </c>
      <c r="X15" s="138">
        <v>1.3880819083824003E-6</v>
      </c>
      <c r="Y15" s="138">
        <v>3.8910657169440001E-6</v>
      </c>
      <c r="Z15" s="138">
        <v>1.3092371960976001E-6</v>
      </c>
      <c r="AA15" s="138">
        <v>1.3092371960976001E-6</v>
      </c>
      <c r="AB15" s="138">
        <v>7.8976220175216005E-6</v>
      </c>
      <c r="AC15" s="138" t="s">
        <v>428</v>
      </c>
      <c r="AD15" s="138">
        <v>0</v>
      </c>
      <c r="AE15" s="55"/>
      <c r="AF15" s="147">
        <v>2805.7672728000002</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0.11161210439239359</v>
      </c>
      <c r="F16" s="138">
        <v>4.4855700480000006E-4</v>
      </c>
      <c r="G16" s="138">
        <v>9.2167412056368206E-2</v>
      </c>
      <c r="H16" s="138" t="s">
        <v>444</v>
      </c>
      <c r="I16" s="138">
        <v>3.0838294080000005E-2</v>
      </c>
      <c r="J16" s="138">
        <v>4.4295004224000005E-2</v>
      </c>
      <c r="K16" s="138">
        <v>4.5977092992E-2</v>
      </c>
      <c r="L16" s="138" t="s">
        <v>429</v>
      </c>
      <c r="M16" s="138">
        <v>0.11800509051267284</v>
      </c>
      <c r="N16" s="138">
        <v>1.5699495168000004E-2</v>
      </c>
      <c r="O16" s="138">
        <v>8.9711400960000012E-4</v>
      </c>
      <c r="P16" s="138">
        <v>1.682088768E-2</v>
      </c>
      <c r="Q16" s="138">
        <v>6.1676588160000006E-3</v>
      </c>
      <c r="R16" s="138">
        <v>3.1959686592000006E-3</v>
      </c>
      <c r="S16" s="138">
        <v>1.4017406400000001E-2</v>
      </c>
      <c r="T16" s="138">
        <v>2.9156205312000001E-3</v>
      </c>
      <c r="U16" s="138">
        <v>1.6260191424E-3</v>
      </c>
      <c r="V16" s="138">
        <v>2.5792027776000002E-2</v>
      </c>
      <c r="W16" s="138">
        <v>1.4578102656E-2</v>
      </c>
      <c r="X16" s="138">
        <v>1.6260191424E-7</v>
      </c>
      <c r="Y16" s="138">
        <v>1.6820887680000004E-9</v>
      </c>
      <c r="Z16" s="138">
        <v>5.6069625600000005E-10</v>
      </c>
      <c r="AA16" s="138">
        <v>5.6069625600000005E-10</v>
      </c>
      <c r="AB16" s="138">
        <v>1.6540539552000001E-7</v>
      </c>
      <c r="AC16" s="138" t="s">
        <v>429</v>
      </c>
      <c r="AD16" s="138" t="s">
        <v>429</v>
      </c>
      <c r="AE16" s="55"/>
      <c r="AF16" s="147" t="s">
        <v>429</v>
      </c>
      <c r="AG16" s="147">
        <v>560.69625600000006</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5.9367015760937248E-3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2.2729935038357985</v>
      </c>
      <c r="F18" s="138">
        <v>0.14726241732747186</v>
      </c>
      <c r="G18" s="138">
        <v>18.218144816014256</v>
      </c>
      <c r="H18" s="138" t="s">
        <v>444</v>
      </c>
      <c r="I18" s="138">
        <v>0.2006949966220937</v>
      </c>
      <c r="J18" s="138">
        <v>0.2612427533720631</v>
      </c>
      <c r="K18" s="138">
        <v>0.33390006147202628</v>
      </c>
      <c r="L18" s="138">
        <v>0.11192775044783128</v>
      </c>
      <c r="M18" s="138">
        <v>0.51737510665186215</v>
      </c>
      <c r="N18" s="138">
        <v>0.19371857057454409</v>
      </c>
      <c r="O18" s="138">
        <v>3.6324790046917926E-3</v>
      </c>
      <c r="P18" s="138">
        <v>1.82535643892701E-3</v>
      </c>
      <c r="Q18" s="138">
        <v>1.2142546897489333E-2</v>
      </c>
      <c r="R18" s="138">
        <v>0.15497666565079013</v>
      </c>
      <c r="S18" s="138">
        <v>8.717296752746688E-2</v>
      </c>
      <c r="T18" s="138">
        <v>3.1478651353465343</v>
      </c>
      <c r="U18" s="138">
        <v>1.2314642077151563E-3</v>
      </c>
      <c r="V18" s="138">
        <v>9.7184545933384645E-2</v>
      </c>
      <c r="W18" s="138">
        <v>1.6953371889991437E-2</v>
      </c>
      <c r="X18" s="138">
        <v>2.3008147564988372E-2</v>
      </c>
      <c r="Y18" s="138">
        <v>0.1816432702499082</v>
      </c>
      <c r="Z18" s="138">
        <v>2.0586237294989599E-2</v>
      </c>
      <c r="AA18" s="138">
        <v>1.8164327024990823E-2</v>
      </c>
      <c r="AB18" s="138">
        <v>0.24340198213487699</v>
      </c>
      <c r="AC18" s="138" t="s">
        <v>430</v>
      </c>
      <c r="AD18" s="138" t="s">
        <v>430</v>
      </c>
      <c r="AE18" s="55"/>
      <c r="AF18" s="147">
        <v>12462.742252696416</v>
      </c>
      <c r="AG18" s="147" t="s">
        <v>430</v>
      </c>
      <c r="AH18" s="147">
        <v>784.50056805976988</v>
      </c>
      <c r="AI18" s="147" t="s">
        <v>430</v>
      </c>
      <c r="AJ18" s="147" t="s">
        <v>430</v>
      </c>
      <c r="AK18" s="147" t="s">
        <v>428</v>
      </c>
      <c r="AL18" s="45" t="s">
        <v>49</v>
      </c>
    </row>
    <row r="19" spans="1:38" s="2" customFormat="1" ht="26.25" customHeight="1" thickBot="1" x14ac:dyDescent="0.3">
      <c r="A19" s="65" t="s">
        <v>53</v>
      </c>
      <c r="B19" s="65" t="s">
        <v>62</v>
      </c>
      <c r="C19" s="66" t="s">
        <v>63</v>
      </c>
      <c r="D19" s="67"/>
      <c r="E19" s="138">
        <v>0.46057518509601802</v>
      </c>
      <c r="F19" s="138">
        <v>0.10291710148334991</v>
      </c>
      <c r="G19" s="138">
        <v>2.0463348712255884</v>
      </c>
      <c r="H19" s="138" t="s">
        <v>444</v>
      </c>
      <c r="I19" s="138">
        <v>3.433432647738522E-2</v>
      </c>
      <c r="J19" s="138">
        <v>4.387715900123304E-2</v>
      </c>
      <c r="K19" s="138">
        <v>5.5328558029850435E-2</v>
      </c>
      <c r="L19" s="138">
        <v>1.7748873670018272E-2</v>
      </c>
      <c r="M19" s="138">
        <v>0.18204316700095535</v>
      </c>
      <c r="N19" s="138">
        <v>3.0577157371999647E-2</v>
      </c>
      <c r="O19" s="138">
        <v>5.7585031198704713E-4</v>
      </c>
      <c r="P19" s="138">
        <v>2.1590729841836219E-3</v>
      </c>
      <c r="Q19" s="138">
        <v>2.2730510110115392E-3</v>
      </c>
      <c r="R19" s="138">
        <v>2.4477034246861887E-2</v>
      </c>
      <c r="S19" s="138">
        <v>1.3751155431503155E-2</v>
      </c>
      <c r="T19" s="138">
        <v>0.49627467422589816</v>
      </c>
      <c r="U19" s="138">
        <v>4.0225766409730205E-4</v>
      </c>
      <c r="V19" s="138">
        <v>1.7929268933722934E-2</v>
      </c>
      <c r="W19" s="138">
        <v>2.6719931066773897E-3</v>
      </c>
      <c r="X19" s="138">
        <v>3.6262763590621718E-3</v>
      </c>
      <c r="Y19" s="138">
        <v>2.8628497571543468E-2</v>
      </c>
      <c r="Z19" s="138">
        <v>3.2445630581082597E-3</v>
      </c>
      <c r="AA19" s="138">
        <v>2.8628497571543459E-3</v>
      </c>
      <c r="AB19" s="138">
        <v>3.8362186745868249E-2</v>
      </c>
      <c r="AC19" s="138" t="s">
        <v>430</v>
      </c>
      <c r="AD19" s="138" t="s">
        <v>430</v>
      </c>
      <c r="AE19" s="55"/>
      <c r="AF19" s="147">
        <v>2064.1701974553889</v>
      </c>
      <c r="AG19" s="147" t="s">
        <v>430</v>
      </c>
      <c r="AH19" s="147">
        <v>3489.2413697339261</v>
      </c>
      <c r="AI19" s="147" t="s">
        <v>430</v>
      </c>
      <c r="AJ19" s="147" t="s">
        <v>430</v>
      </c>
      <c r="AK19" s="147" t="s">
        <v>428</v>
      </c>
      <c r="AL19" s="45" t="s">
        <v>49</v>
      </c>
    </row>
    <row r="20" spans="1:38" s="2" customFormat="1" ht="26.25" customHeight="1" thickBot="1" x14ac:dyDescent="0.3">
      <c r="A20" s="65" t="s">
        <v>53</v>
      </c>
      <c r="B20" s="65" t="s">
        <v>64</v>
      </c>
      <c r="C20" s="66" t="s">
        <v>65</v>
      </c>
      <c r="D20" s="67"/>
      <c r="E20" s="138">
        <v>5.6875147539609712E-2</v>
      </c>
      <c r="F20" s="138">
        <v>1.1353027850638211E-2</v>
      </c>
      <c r="G20" s="138">
        <v>0.13625867245276257</v>
      </c>
      <c r="H20" s="138" t="s">
        <v>444</v>
      </c>
      <c r="I20" s="138">
        <v>5.2333214789701613E-3</v>
      </c>
      <c r="J20" s="138">
        <v>6.7333353650720698E-3</v>
      </c>
      <c r="K20" s="138">
        <v>8.5333520283943608E-3</v>
      </c>
      <c r="L20" s="138">
        <v>2.7833566877096825E-3</v>
      </c>
      <c r="M20" s="138">
        <v>2.2532154665971683E-2</v>
      </c>
      <c r="N20" s="138">
        <v>4.8040393486070984E-3</v>
      </c>
      <c r="O20" s="138">
        <v>9.032768969092284E-5</v>
      </c>
      <c r="P20" s="138">
        <v>2.261141926070196E-4</v>
      </c>
      <c r="Q20" s="138">
        <v>3.3632016886574873E-4</v>
      </c>
      <c r="R20" s="138">
        <v>3.8447568093347849E-3</v>
      </c>
      <c r="S20" s="138">
        <v>2.1609642481695284E-3</v>
      </c>
      <c r="T20" s="138">
        <v>7.8005443338213146E-2</v>
      </c>
      <c r="U20" s="138">
        <v>5.1064364876351001E-5</v>
      </c>
      <c r="V20" s="138">
        <v>2.6651391767742328E-3</v>
      </c>
      <c r="W20" s="138">
        <v>4.2000388810853448E-4</v>
      </c>
      <c r="X20" s="138">
        <v>5.7000527671872536E-4</v>
      </c>
      <c r="Y20" s="138">
        <v>4.5000416583057265E-3</v>
      </c>
      <c r="Z20" s="138">
        <v>5.1000472127464905E-4</v>
      </c>
      <c r="AA20" s="138">
        <v>4.5000416583057269E-4</v>
      </c>
      <c r="AB20" s="138">
        <v>6.0300558221296737E-3</v>
      </c>
      <c r="AC20" s="138" t="s">
        <v>430</v>
      </c>
      <c r="AD20" s="138" t="s">
        <v>430</v>
      </c>
      <c r="AE20" s="55"/>
      <c r="AF20" s="147">
        <v>300.55863956571466</v>
      </c>
      <c r="AG20" s="147" t="s">
        <v>430</v>
      </c>
      <c r="AH20" s="147">
        <v>362.61805410833642</v>
      </c>
      <c r="AI20" s="147" t="s">
        <v>430</v>
      </c>
      <c r="AJ20" s="147" t="s">
        <v>430</v>
      </c>
      <c r="AK20" s="147" t="s">
        <v>428</v>
      </c>
      <c r="AL20" s="45" t="s">
        <v>49</v>
      </c>
    </row>
    <row r="21" spans="1:38" s="2" customFormat="1" ht="26.25" customHeight="1" thickBot="1" x14ac:dyDescent="0.3">
      <c r="A21" s="65" t="s">
        <v>53</v>
      </c>
      <c r="B21" s="65" t="s">
        <v>66</v>
      </c>
      <c r="C21" s="66" t="s">
        <v>67</v>
      </c>
      <c r="D21" s="67"/>
      <c r="E21" s="138">
        <v>1.4811628385456508</v>
      </c>
      <c r="F21" s="138">
        <v>0.36803190169488992</v>
      </c>
      <c r="G21" s="138">
        <v>9.3401445485772587</v>
      </c>
      <c r="H21" s="138" t="s">
        <v>444</v>
      </c>
      <c r="I21" s="138">
        <v>0.29356470849423255</v>
      </c>
      <c r="J21" s="138">
        <v>0.34308763828783795</v>
      </c>
      <c r="K21" s="138">
        <v>0.39645031862091851</v>
      </c>
      <c r="L21" s="138">
        <v>7.621202407397816E-2</v>
      </c>
      <c r="M21" s="138">
        <v>1.9638367007688871</v>
      </c>
      <c r="N21" s="138">
        <v>0.32644815912835845</v>
      </c>
      <c r="O21" s="138">
        <v>4.9884514329348604E-3</v>
      </c>
      <c r="P21" s="138">
        <v>1.6973991178225092E-2</v>
      </c>
      <c r="Q21" s="138">
        <v>1.4094017691518558E-2</v>
      </c>
      <c r="R21" s="138">
        <v>0.11164093881018027</v>
      </c>
      <c r="S21" s="138">
        <v>7.8576534711369633E-2</v>
      </c>
      <c r="T21" s="138">
        <v>1.8490962757383254</v>
      </c>
      <c r="U21" s="138">
        <v>3.9693562072684856E-3</v>
      </c>
      <c r="V21" s="138">
        <v>0.38040695957680876</v>
      </c>
      <c r="W21" s="138">
        <v>0.34903144815505643</v>
      </c>
      <c r="X21" s="138">
        <v>8.7498493459914145E-2</v>
      </c>
      <c r="Y21" s="138">
        <v>0.20191301938294468</v>
      </c>
      <c r="Z21" s="138">
        <v>5.0539282470656206E-2</v>
      </c>
      <c r="AA21" s="138">
        <v>4.0301782395097734E-2</v>
      </c>
      <c r="AB21" s="138">
        <v>0.38025257770861276</v>
      </c>
      <c r="AC21" s="138">
        <v>1.7493797373295944E-3</v>
      </c>
      <c r="AD21" s="138">
        <v>0.27133070279271215</v>
      </c>
      <c r="AE21" s="55"/>
      <c r="AF21" s="147">
        <v>7502.2215516002079</v>
      </c>
      <c r="AG21" s="147">
        <v>1596.0093208541846</v>
      </c>
      <c r="AH21" s="147">
        <v>6311.6598987660718</v>
      </c>
      <c r="AI21" s="147" t="s">
        <v>430</v>
      </c>
      <c r="AJ21" s="147" t="s">
        <v>430</v>
      </c>
      <c r="AK21" s="147" t="s">
        <v>428</v>
      </c>
      <c r="AL21" s="45" t="s">
        <v>49</v>
      </c>
    </row>
    <row r="22" spans="1:38" s="2" customFormat="1" ht="26.25" customHeight="1" thickBot="1" x14ac:dyDescent="0.3">
      <c r="A22" s="65" t="s">
        <v>53</v>
      </c>
      <c r="B22" s="69" t="s">
        <v>68</v>
      </c>
      <c r="C22" s="66" t="s">
        <v>69</v>
      </c>
      <c r="D22" s="67"/>
      <c r="E22" s="138">
        <v>2.0606948627460562</v>
      </c>
      <c r="F22" s="138">
        <v>0.38192462604099797</v>
      </c>
      <c r="G22" s="138">
        <v>1.8444472835338086</v>
      </c>
      <c r="H22" s="138" t="s">
        <v>444</v>
      </c>
      <c r="I22" s="138">
        <v>0.38859532300329713</v>
      </c>
      <c r="J22" s="138">
        <v>0.44662866041427784</v>
      </c>
      <c r="K22" s="138">
        <v>0.48189610885929368</v>
      </c>
      <c r="L22" s="138">
        <v>4.0990951003752385E-2</v>
      </c>
      <c r="M22" s="138">
        <v>3.3686179545657686</v>
      </c>
      <c r="N22" s="138">
        <v>2.7526378413635318E-2</v>
      </c>
      <c r="O22" s="138">
        <v>3.5261548897059566E-3</v>
      </c>
      <c r="P22" s="138">
        <v>2.0560109306379686E-2</v>
      </c>
      <c r="Q22" s="138">
        <v>3.6757638306889426E-2</v>
      </c>
      <c r="R22" s="138">
        <v>7.1500135807708518E-2</v>
      </c>
      <c r="S22" s="138">
        <v>9.5488485946245275E-2</v>
      </c>
      <c r="T22" s="138">
        <v>0.4110858310541009</v>
      </c>
      <c r="U22" s="138">
        <v>3.3864492690788575E-2</v>
      </c>
      <c r="V22" s="138">
        <v>0.5753581197617067</v>
      </c>
      <c r="W22" s="138">
        <v>7.3065401528754678E-3</v>
      </c>
      <c r="X22" s="138">
        <v>2.6147461335248937E-3</v>
      </c>
      <c r="Y22" s="138">
        <v>2.033317436546505E-2</v>
      </c>
      <c r="Z22" s="138">
        <v>2.3645259195931249E-3</v>
      </c>
      <c r="AA22" s="138">
        <v>2.0532325846895011E-3</v>
      </c>
      <c r="AB22" s="138">
        <v>2.7365679003272567E-2</v>
      </c>
      <c r="AC22" s="138">
        <v>6.1073120971855141E-3</v>
      </c>
      <c r="AD22" s="138">
        <v>0.13675068391524087</v>
      </c>
      <c r="AE22" s="55"/>
      <c r="AF22" s="147">
        <v>2041.7096963869722</v>
      </c>
      <c r="AG22" s="147">
        <v>3463.5148547792087</v>
      </c>
      <c r="AH22" s="147">
        <v>2229.9136341921831</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0.19686610354973691</v>
      </c>
      <c r="X23" s="138">
        <v>5.1193554183831029E-2</v>
      </c>
      <c r="Y23" s="138">
        <v>0.16461613891431337</v>
      </c>
      <c r="Z23" s="138">
        <v>3.2076045676961179E-2</v>
      </c>
      <c r="AA23" s="138">
        <v>2.5368957764118846E-2</v>
      </c>
      <c r="AB23" s="138">
        <v>0.27325469653922441</v>
      </c>
      <c r="AC23" s="138">
        <v>2.5380681846318746E-3</v>
      </c>
      <c r="AD23" s="138">
        <v>0.12068764999046416</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1.5153428099633373</v>
      </c>
      <c r="F24" s="138">
        <v>0.41497175876549158</v>
      </c>
      <c r="G24" s="138">
        <v>5.0204635891174236</v>
      </c>
      <c r="H24" s="138">
        <v>7.2577091511828243E-2</v>
      </c>
      <c r="I24" s="138">
        <v>0.33942679588817942</v>
      </c>
      <c r="J24" s="138">
        <v>0.3877212174530274</v>
      </c>
      <c r="K24" s="138">
        <v>0.44596269141232336</v>
      </c>
      <c r="L24" s="138">
        <v>0.1038534546612586</v>
      </c>
      <c r="M24" s="138">
        <v>1.951867104711523</v>
      </c>
      <c r="N24" s="138">
        <v>0.28292447059564174</v>
      </c>
      <c r="O24" s="138">
        <v>3.4382467327256402E-2</v>
      </c>
      <c r="P24" s="138">
        <v>1.0648075848019758E-2</v>
      </c>
      <c r="Q24" s="138">
        <v>1.1573447000577325E-2</v>
      </c>
      <c r="R24" s="138">
        <v>0.16317821810519251</v>
      </c>
      <c r="S24" s="138">
        <v>8.2367689571490418E-2</v>
      </c>
      <c r="T24" s="138">
        <v>2.0264508847081748</v>
      </c>
      <c r="U24" s="138">
        <v>3.5511899093445013E-3</v>
      </c>
      <c r="V24" s="138">
        <v>1.4200200482695153</v>
      </c>
      <c r="W24" s="138" t="s">
        <v>429</v>
      </c>
      <c r="X24" s="138" t="s">
        <v>429</v>
      </c>
      <c r="Y24" s="138" t="s">
        <v>429</v>
      </c>
      <c r="Z24" s="138" t="s">
        <v>429</v>
      </c>
      <c r="AA24" s="138" t="s">
        <v>429</v>
      </c>
      <c r="AB24" s="138" t="s">
        <v>429</v>
      </c>
      <c r="AC24" s="138" t="s">
        <v>428</v>
      </c>
      <c r="AD24" s="138" t="s">
        <v>428</v>
      </c>
      <c r="AE24" s="55"/>
      <c r="AF24" s="147">
        <v>8890.4618281937965</v>
      </c>
      <c r="AG24" s="147">
        <v>709.6990458534151</v>
      </c>
      <c r="AH24" s="147">
        <v>4341.0602798958325</v>
      </c>
      <c r="AI24" s="147">
        <v>2367.5449651199997</v>
      </c>
      <c r="AJ24" s="147" t="s">
        <v>430</v>
      </c>
      <c r="AK24" s="147" t="s">
        <v>428</v>
      </c>
      <c r="AL24" s="45" t="s">
        <v>49</v>
      </c>
    </row>
    <row r="25" spans="1:38" s="2" customFormat="1" ht="26.25" customHeight="1" thickBot="1" x14ac:dyDescent="0.3">
      <c r="A25" s="65" t="s">
        <v>73</v>
      </c>
      <c r="B25" s="69" t="s">
        <v>74</v>
      </c>
      <c r="C25" s="71" t="s">
        <v>75</v>
      </c>
      <c r="D25" s="67"/>
      <c r="E25" s="138">
        <v>0.74154785223761965</v>
      </c>
      <c r="F25" s="138">
        <v>9.0229760362389291E-2</v>
      </c>
      <c r="G25" s="138">
        <v>4.8710563756873215E-2</v>
      </c>
      <c r="H25" s="138" t="s">
        <v>444</v>
      </c>
      <c r="I25" s="138">
        <v>6.1897552343697544E-3</v>
      </c>
      <c r="J25" s="138">
        <v>6.1897552343697544E-3</v>
      </c>
      <c r="K25" s="138">
        <v>6.1897552343697544E-3</v>
      </c>
      <c r="L25" s="138">
        <v>2.9710825124974823E-3</v>
      </c>
      <c r="M25" s="138">
        <v>0.6585788748630238</v>
      </c>
      <c r="N25" s="138">
        <v>2.0458231630602564E-4</v>
      </c>
      <c r="O25" s="138">
        <v>1.5343673722951924E-5</v>
      </c>
      <c r="P25" s="138">
        <v>3.0687347445903845E-4</v>
      </c>
      <c r="Q25" s="138">
        <v>7.6718368614759613E-5</v>
      </c>
      <c r="R25" s="138">
        <v>5.1145579076506418E-4</v>
      </c>
      <c r="S25" s="138">
        <v>5.6260136984157059E-4</v>
      </c>
      <c r="T25" s="138">
        <v>2.0458231630602566E-5</v>
      </c>
      <c r="U25" s="138">
        <v>2.813006849207853E-4</v>
      </c>
      <c r="V25" s="138">
        <v>7.4161089660934293E-2</v>
      </c>
      <c r="W25" s="138" t="s">
        <v>444</v>
      </c>
      <c r="X25" s="138" t="s">
        <v>444</v>
      </c>
      <c r="Y25" s="138" t="s">
        <v>444</v>
      </c>
      <c r="Z25" s="138" t="s">
        <v>444</v>
      </c>
      <c r="AA25" s="138" t="s">
        <v>444</v>
      </c>
      <c r="AB25" s="138" t="s">
        <v>444</v>
      </c>
      <c r="AC25" s="138" t="s">
        <v>428</v>
      </c>
      <c r="AD25" s="138" t="s">
        <v>428</v>
      </c>
      <c r="AE25" s="55"/>
      <c r="AF25" s="147">
        <v>2557.2789538253205</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6.1714154100576069E-2</v>
      </c>
      <c r="F26" s="138">
        <v>4.5627270674089993E-3</v>
      </c>
      <c r="G26" s="138">
        <v>3.7953372835740108E-3</v>
      </c>
      <c r="H26" s="138" t="s">
        <v>444</v>
      </c>
      <c r="I26" s="138">
        <v>3.3895313670578229E-4</v>
      </c>
      <c r="J26" s="138">
        <v>3.3895313670578229E-4</v>
      </c>
      <c r="K26" s="138">
        <v>3.3895313670578229E-4</v>
      </c>
      <c r="L26" s="138">
        <v>1.626975056187755E-4</v>
      </c>
      <c r="M26" s="138">
        <v>4.2617531598648714E-2</v>
      </c>
      <c r="N26" s="138">
        <v>0.59697889769891144</v>
      </c>
      <c r="O26" s="138">
        <v>2.805482099690954E-6</v>
      </c>
      <c r="P26" s="138">
        <v>3.0927906144762473E-5</v>
      </c>
      <c r="Q26" s="138">
        <v>6.223485970152883E-6</v>
      </c>
      <c r="R26" s="138">
        <v>4.4949378165799097E-5</v>
      </c>
      <c r="S26" s="138">
        <v>4.7489312208794102E-5</v>
      </c>
      <c r="T26" s="138">
        <v>3.445649088896115E-6</v>
      </c>
      <c r="U26" s="138">
        <v>2.2095373085529126E-5</v>
      </c>
      <c r="V26" s="138">
        <v>5.809272664229548E-3</v>
      </c>
      <c r="W26" s="138" t="s">
        <v>444</v>
      </c>
      <c r="X26" s="138" t="s">
        <v>444</v>
      </c>
      <c r="Y26" s="138" t="s">
        <v>444</v>
      </c>
      <c r="Z26" s="138" t="s">
        <v>444</v>
      </c>
      <c r="AA26" s="138" t="s">
        <v>444</v>
      </c>
      <c r="AB26" s="138" t="s">
        <v>444</v>
      </c>
      <c r="AC26" s="138" t="s">
        <v>428</v>
      </c>
      <c r="AD26" s="138" t="s">
        <v>428</v>
      </c>
      <c r="AE26" s="55"/>
      <c r="AF26" s="147">
        <v>199.4042493195615</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36.978983534691125</v>
      </c>
      <c r="F27" s="138">
        <v>29.616075291240449</v>
      </c>
      <c r="G27" s="138">
        <v>2.3138656617358069</v>
      </c>
      <c r="H27" s="138">
        <v>0.1892821876069388</v>
      </c>
      <c r="I27" s="138">
        <v>0.50085272322118057</v>
      </c>
      <c r="J27" s="138">
        <v>0.50085272322118046</v>
      </c>
      <c r="K27" s="138">
        <v>0.50085272322118057</v>
      </c>
      <c r="L27" s="138">
        <v>0.26558599035677916</v>
      </c>
      <c r="M27" s="138">
        <v>210.41730744561585</v>
      </c>
      <c r="N27" s="138">
        <v>112.64232549373138</v>
      </c>
      <c r="O27" s="138">
        <v>1.8911465293684437E-4</v>
      </c>
      <c r="P27" s="138">
        <v>8.6039151995093033E-3</v>
      </c>
      <c r="Q27" s="138">
        <v>2.8669140177931912E-4</v>
      </c>
      <c r="R27" s="138">
        <v>6.7934915651231666E-3</v>
      </c>
      <c r="S27" s="138">
        <v>4.807633985530621E-3</v>
      </c>
      <c r="T27" s="138">
        <v>2.1295271731629219E-3</v>
      </c>
      <c r="U27" s="138">
        <v>1.9515349768494951E-4</v>
      </c>
      <c r="V27" s="138">
        <v>3.2381492460459842E-2</v>
      </c>
      <c r="W27" s="138">
        <v>0.56023529999999999</v>
      </c>
      <c r="X27" s="138">
        <v>1.1851898262100001E-2</v>
      </c>
      <c r="Y27" s="138">
        <v>1.8176577292800002E-2</v>
      </c>
      <c r="Z27" s="138">
        <v>8.6236151908000002E-3</v>
      </c>
      <c r="AA27" s="138">
        <v>1.9598924330599999E-2</v>
      </c>
      <c r="AB27" s="138">
        <v>5.8251015076299997E-2</v>
      </c>
      <c r="AC27" s="138">
        <v>5.6023520000000003E-4</v>
      </c>
      <c r="AD27" s="138">
        <v>1.159004E-4</v>
      </c>
      <c r="AE27" s="55"/>
      <c r="AF27" s="147">
        <v>46636.970020374378</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3.518626874116022</v>
      </c>
      <c r="F28" s="138">
        <v>0.86991297272315404</v>
      </c>
      <c r="G28" s="138">
        <v>0.76799333848733431</v>
      </c>
      <c r="H28" s="138">
        <v>3.2003702507716631E-3</v>
      </c>
      <c r="I28" s="138">
        <v>0.86469946456818825</v>
      </c>
      <c r="J28" s="138">
        <v>0.86469946456818825</v>
      </c>
      <c r="K28" s="138">
        <v>0.86469946456818825</v>
      </c>
      <c r="L28" s="138">
        <v>0.47525620833116305</v>
      </c>
      <c r="M28" s="138">
        <v>7.3631502077991451</v>
      </c>
      <c r="N28" s="138">
        <v>2.9116587843800326</v>
      </c>
      <c r="O28" s="138">
        <v>1.3740530100038268E-5</v>
      </c>
      <c r="P28" s="138">
        <v>1.1607380928221572E-3</v>
      </c>
      <c r="Q28" s="138">
        <v>2.5114995417821341E-5</v>
      </c>
      <c r="R28" s="138">
        <v>1.6804901723218172E-3</v>
      </c>
      <c r="S28" s="138">
        <v>1.1334305762516622E-3</v>
      </c>
      <c r="T28" s="138">
        <v>9.045309213398101E-5</v>
      </c>
      <c r="U28" s="138">
        <v>2.2748930635566141E-5</v>
      </c>
      <c r="V28" s="138">
        <v>4.0238255709342512E-3</v>
      </c>
      <c r="W28" s="138">
        <v>1.4161700000000001E-2</v>
      </c>
      <c r="X28" s="138">
        <v>4.583241222E-3</v>
      </c>
      <c r="Y28" s="138">
        <v>5.2487496211999999E-3</v>
      </c>
      <c r="Z28" s="138">
        <v>3.9899957105000005E-3</v>
      </c>
      <c r="AA28" s="138">
        <v>4.4586862524000001E-3</v>
      </c>
      <c r="AB28" s="138">
        <v>1.8280672806100001E-2</v>
      </c>
      <c r="AC28" s="138">
        <v>1.4161900000000001E-5</v>
      </c>
      <c r="AD28" s="138">
        <v>1.1572E-5</v>
      </c>
      <c r="AE28" s="55"/>
      <c r="AF28" s="147">
        <v>8868.5044041251931</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17.938786168286111</v>
      </c>
      <c r="F29" s="138">
        <v>1.0344015903628079</v>
      </c>
      <c r="G29" s="138">
        <v>1.683863963019206</v>
      </c>
      <c r="H29" s="138">
        <v>5.4235265465075889E-3</v>
      </c>
      <c r="I29" s="138">
        <v>0.63764804963638289</v>
      </c>
      <c r="J29" s="138">
        <v>0.637648049636383</v>
      </c>
      <c r="K29" s="138">
        <v>0.637648049636383</v>
      </c>
      <c r="L29" s="138">
        <v>0.3188207150375626</v>
      </c>
      <c r="M29" s="138">
        <v>3.8257963181217609</v>
      </c>
      <c r="N29" s="138">
        <v>0.47050148823946614</v>
      </c>
      <c r="O29" s="138">
        <v>2.171711328735212E-5</v>
      </c>
      <c r="P29" s="138">
        <v>2.2542415977727498E-3</v>
      </c>
      <c r="Q29" s="138">
        <v>4.3052047289211643E-5</v>
      </c>
      <c r="R29" s="138">
        <v>3.5860455967684107E-3</v>
      </c>
      <c r="S29" s="138">
        <v>2.4058121055129961E-3</v>
      </c>
      <c r="T29" s="138">
        <v>9.2601142431797425E-5</v>
      </c>
      <c r="U29" s="138">
        <v>4.2669868003719046E-5</v>
      </c>
      <c r="V29" s="138">
        <v>7.6691108621046496E-3</v>
      </c>
      <c r="W29" s="138">
        <v>0.11834059999999999</v>
      </c>
      <c r="X29" s="138">
        <v>1.6905812145E-3</v>
      </c>
      <c r="Y29" s="138">
        <v>1.02374084654E-2</v>
      </c>
      <c r="Z29" s="138">
        <v>1.1439599551200001E-2</v>
      </c>
      <c r="AA29" s="138">
        <v>2.6297930001999998E-3</v>
      </c>
      <c r="AB29" s="138">
        <v>2.5997382231299999E-2</v>
      </c>
      <c r="AC29" s="138">
        <v>2.0474799999999999E-5</v>
      </c>
      <c r="AD29" s="138">
        <v>2.0474799999999999E-5</v>
      </c>
      <c r="AE29" s="55"/>
      <c r="AF29" s="147">
        <v>18307.925184377142</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3.0813075206887801E-2</v>
      </c>
      <c r="F30" s="138">
        <v>0.23322270589963029</v>
      </c>
      <c r="G30" s="138">
        <v>6.386995474721574E-3</v>
      </c>
      <c r="H30" s="138">
        <v>1.8071318974330087E-4</v>
      </c>
      <c r="I30" s="138">
        <v>4.3776617947582702E-3</v>
      </c>
      <c r="J30" s="138">
        <v>4.3776617947582702E-3</v>
      </c>
      <c r="K30" s="138">
        <v>4.3776617947582685E-3</v>
      </c>
      <c r="L30" s="138">
        <v>5.6186284994777351E-4</v>
      </c>
      <c r="M30" s="138">
        <v>1.8043923704689571</v>
      </c>
      <c r="N30" s="138">
        <v>0.39297731026175625</v>
      </c>
      <c r="O30" s="138">
        <v>5.6851378624023513E-5</v>
      </c>
      <c r="P30" s="138">
        <v>2.7783430315038849E-5</v>
      </c>
      <c r="Q30" s="138">
        <v>9.580493212082357E-7</v>
      </c>
      <c r="R30" s="138">
        <v>2.5680400027822077E-4</v>
      </c>
      <c r="S30" s="138">
        <v>9.6050427401595598E-3</v>
      </c>
      <c r="T30" s="138">
        <v>4.0046397807470667E-4</v>
      </c>
      <c r="U30" s="138">
        <v>5.660483178596846E-5</v>
      </c>
      <c r="V30" s="138">
        <v>5.6551547499520778E-3</v>
      </c>
      <c r="W30" s="138">
        <v>2.6476E-3</v>
      </c>
      <c r="X30" s="138">
        <v>4.0346198700000006E-5</v>
      </c>
      <c r="Y30" s="138">
        <v>7.3968030700000004E-5</v>
      </c>
      <c r="Z30" s="138">
        <v>2.5216374100000002E-5</v>
      </c>
      <c r="AA30" s="138">
        <v>8.6576217799999992E-5</v>
      </c>
      <c r="AB30" s="138">
        <v>2.2610682130000002E-4</v>
      </c>
      <c r="AC30" s="138">
        <v>2.6477000000000001E-6</v>
      </c>
      <c r="AD30" s="138">
        <v>2.6477000000000001E-6</v>
      </c>
      <c r="AE30" s="55"/>
      <c r="AF30" s="147">
        <v>143.75363716486294</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5.7435830290674659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0.26706229272422999</v>
      </c>
      <c r="J32" s="138">
        <v>0.51637167633065739</v>
      </c>
      <c r="K32" s="138">
        <v>0.65864201309193215</v>
      </c>
      <c r="L32" s="138">
        <v>6.030232576743217E-2</v>
      </c>
      <c r="M32" s="138" t="s">
        <v>428</v>
      </c>
      <c r="N32" s="138">
        <v>1.9962247262292772</v>
      </c>
      <c r="O32" s="138">
        <v>8.7403555984171231E-3</v>
      </c>
      <c r="P32" s="138">
        <v>0</v>
      </c>
      <c r="Q32" s="138">
        <v>2.2817518707352581E-2</v>
      </c>
      <c r="R32" s="138">
        <v>0.74509065543042796</v>
      </c>
      <c r="S32" s="138">
        <v>16.359330897659373</v>
      </c>
      <c r="T32" s="138">
        <v>0.11444207983373957</v>
      </c>
      <c r="U32" s="138">
        <v>1.3172840261838639E-2</v>
      </c>
      <c r="V32" s="138">
        <v>5.2924331301848122</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24122.450368900794</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0.12579683626353622</v>
      </c>
      <c r="J33" s="138">
        <v>0.23295710419173371</v>
      </c>
      <c r="K33" s="138">
        <v>0.46591420838346742</v>
      </c>
      <c r="L33" s="138">
        <v>4.9386906088647545E-3</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24122.450368900794</v>
      </c>
      <c r="AL33" s="45" t="s">
        <v>413</v>
      </c>
    </row>
    <row r="34" spans="1:38" s="2" customFormat="1" ht="26.25" customHeight="1" thickBot="1" x14ac:dyDescent="0.3">
      <c r="A34" s="65" t="s">
        <v>70</v>
      </c>
      <c r="B34" s="65" t="s">
        <v>93</v>
      </c>
      <c r="C34" s="66" t="s">
        <v>94</v>
      </c>
      <c r="D34" s="67"/>
      <c r="E34" s="138">
        <v>2.1022815158546018</v>
      </c>
      <c r="F34" s="138">
        <v>0.18655742459396754</v>
      </c>
      <c r="G34" s="138">
        <v>0.24045566957999998</v>
      </c>
      <c r="H34" s="138">
        <v>2.8083913379737044E-4</v>
      </c>
      <c r="I34" s="138">
        <v>5.4964230471771083E-2</v>
      </c>
      <c r="J34" s="138">
        <v>5.7772621809744781E-2</v>
      </c>
      <c r="K34" s="138">
        <v>6.0982211910286153E-2</v>
      </c>
      <c r="L34" s="138">
        <v>3.9638437741685996E-2</v>
      </c>
      <c r="M34" s="138">
        <v>0.4292826759474091</v>
      </c>
      <c r="N34" s="138" t="s">
        <v>444</v>
      </c>
      <c r="O34" s="138">
        <v>4.0119876256767211E-4</v>
      </c>
      <c r="P34" s="138" t="s">
        <v>444</v>
      </c>
      <c r="Q34" s="138" t="s">
        <v>444</v>
      </c>
      <c r="R34" s="138">
        <v>2.0059938128383606E-3</v>
      </c>
      <c r="S34" s="138">
        <v>6.8203789636504253E-2</v>
      </c>
      <c r="T34" s="138">
        <v>2.8083913379737049E-3</v>
      </c>
      <c r="U34" s="138">
        <v>4.0119876256767211E-4</v>
      </c>
      <c r="V34" s="138">
        <v>4.011987625676721E-2</v>
      </c>
      <c r="W34" s="138">
        <v>1.7805005644636846E-2</v>
      </c>
      <c r="X34" s="138">
        <v>1.2035962877030161E-3</v>
      </c>
      <c r="Y34" s="138">
        <v>2.0059938128383606E-3</v>
      </c>
      <c r="Z34" s="138">
        <v>1.7211505456482285E-3</v>
      </c>
      <c r="AA34" s="138">
        <v>3.9566679210304096E-4</v>
      </c>
      <c r="AB34" s="138">
        <v>5.3264074382926452E-3</v>
      </c>
      <c r="AC34" s="138" t="s">
        <v>428</v>
      </c>
      <c r="AD34" s="138" t="s">
        <v>428</v>
      </c>
      <c r="AE34" s="55"/>
      <c r="AF34" s="147">
        <v>1737.5220000000002</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2.4009444656067918</v>
      </c>
      <c r="F36" s="138">
        <v>4.9069999999999996E-2</v>
      </c>
      <c r="G36" s="138">
        <v>1.2225935438841602</v>
      </c>
      <c r="H36" s="138" t="s">
        <v>444</v>
      </c>
      <c r="I36" s="138">
        <v>9.9874597519112915E-2</v>
      </c>
      <c r="J36" s="138">
        <v>0.11749123354902793</v>
      </c>
      <c r="K36" s="138">
        <v>0.11749123354902793</v>
      </c>
      <c r="L36" s="138">
        <v>1.5679719796673437E-2</v>
      </c>
      <c r="M36" s="138">
        <v>0.10779</v>
      </c>
      <c r="N36" s="138">
        <v>4.8199999999999996E-3</v>
      </c>
      <c r="O36" s="138">
        <v>5.0000000000000001E-4</v>
      </c>
      <c r="P36" s="138">
        <v>6.6E-4</v>
      </c>
      <c r="Q36" s="138">
        <v>1.4600000000000002E-2</v>
      </c>
      <c r="R36" s="138">
        <v>1.5519999999999997E-2</v>
      </c>
      <c r="S36" s="138">
        <v>3.329E-2</v>
      </c>
      <c r="T36" s="138">
        <v>0.68</v>
      </c>
      <c r="U36" s="138">
        <v>5.2100000000000002E-3</v>
      </c>
      <c r="V36" s="138">
        <v>3.4799999999999998E-2</v>
      </c>
      <c r="W36" s="138">
        <v>1.091E-2</v>
      </c>
      <c r="X36" s="138">
        <v>1.21E-4</v>
      </c>
      <c r="Y36" s="138">
        <v>6.4599999999999987E-4</v>
      </c>
      <c r="Z36" s="138">
        <v>5.0000000000000001E-4</v>
      </c>
      <c r="AA36" s="138">
        <v>1.9699999999999996E-4</v>
      </c>
      <c r="AB36" s="138">
        <v>1.4639999999999998E-3</v>
      </c>
      <c r="AC36" s="138">
        <v>3.5800000000000003E-3</v>
      </c>
      <c r="AD36" s="138">
        <v>1.2274E-2</v>
      </c>
      <c r="AE36" s="55"/>
      <c r="AF36" s="147">
        <v>1212.4177308000001</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4.5214376760690234E-2</v>
      </c>
      <c r="F37" s="138">
        <v>1.5071458920230079E-3</v>
      </c>
      <c r="G37" s="138">
        <v>5.2449708681338451E-5</v>
      </c>
      <c r="H37" s="138" t="s">
        <v>444</v>
      </c>
      <c r="I37" s="138">
        <v>1.8839323650287598E-4</v>
      </c>
      <c r="J37" s="138">
        <v>1.8839323650287598E-4</v>
      </c>
      <c r="K37" s="138">
        <v>1.8839323650287598E-4</v>
      </c>
      <c r="L37" s="138">
        <v>4.7098309125719002E-6</v>
      </c>
      <c r="M37" s="138">
        <v>4.5214376760690225E-3</v>
      </c>
      <c r="N37" s="138">
        <v>1.4129492737715697E-6</v>
      </c>
      <c r="O37" s="138">
        <v>2.3549154562859497E-7</v>
      </c>
      <c r="P37" s="138">
        <v>9.4196618251437991E-5</v>
      </c>
      <c r="Q37" s="138">
        <v>1.1303594190172558E-4</v>
      </c>
      <c r="R37" s="138">
        <v>7.158942987109288E-7</v>
      </c>
      <c r="S37" s="138">
        <v>7.158942987109288E-8</v>
      </c>
      <c r="T37" s="138">
        <v>4.8040275308233374E-7</v>
      </c>
      <c r="U37" s="138">
        <v>1.0361628007658178E-5</v>
      </c>
      <c r="V37" s="138">
        <v>1.4129492737715697E-6</v>
      </c>
      <c r="W37" s="138" t="s">
        <v>428</v>
      </c>
      <c r="X37" s="138" t="s">
        <v>444</v>
      </c>
      <c r="Y37" s="138" t="s">
        <v>444</v>
      </c>
      <c r="Z37" s="138" t="s">
        <v>444</v>
      </c>
      <c r="AA37" s="138" t="s">
        <v>444</v>
      </c>
      <c r="AB37" s="138" t="s">
        <v>444</v>
      </c>
      <c r="AC37" s="138" t="s">
        <v>444</v>
      </c>
      <c r="AD37" s="138" t="s">
        <v>444</v>
      </c>
      <c r="AE37" s="55"/>
      <c r="AF37" s="147" t="s">
        <v>430</v>
      </c>
      <c r="AG37" s="147" t="s">
        <v>428</v>
      </c>
      <c r="AH37" s="147">
        <v>941.96618251437985</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2.6842194465181715</v>
      </c>
      <c r="F39" s="138">
        <v>0.42730781233613563</v>
      </c>
      <c r="G39" s="138">
        <v>8.0193626052398344</v>
      </c>
      <c r="H39" s="138" t="s">
        <v>430</v>
      </c>
      <c r="I39" s="138">
        <v>0.40450607446588799</v>
      </c>
      <c r="J39" s="138">
        <v>0.51127564030268324</v>
      </c>
      <c r="K39" s="138">
        <v>0.63715028140095653</v>
      </c>
      <c r="L39" s="138">
        <v>0.19179101143710756</v>
      </c>
      <c r="M39" s="138">
        <v>1.5792169972566612</v>
      </c>
      <c r="N39" s="138">
        <v>0.40400211105485861</v>
      </c>
      <c r="O39" s="138">
        <v>7.1585665754814931E-3</v>
      </c>
      <c r="P39" s="138">
        <v>7.451340800103479E-3</v>
      </c>
      <c r="Q39" s="138">
        <v>2.3403129692710283E-2</v>
      </c>
      <c r="R39" s="138">
        <v>0.26778146530544267</v>
      </c>
      <c r="S39" s="138">
        <v>0.15645437300424481</v>
      </c>
      <c r="T39" s="138">
        <v>5.2828458177624738</v>
      </c>
      <c r="U39" s="138">
        <v>3.5275159118667351E-3</v>
      </c>
      <c r="V39" s="138">
        <v>0.28612426454315509</v>
      </c>
      <c r="W39" s="138">
        <v>0.24186733308580941</v>
      </c>
      <c r="X39" s="138">
        <v>6.5475355828367443E-2</v>
      </c>
      <c r="Y39" s="138">
        <v>0.33918709993080587</v>
      </c>
      <c r="Z39" s="138">
        <v>4.8516393010136598E-2</v>
      </c>
      <c r="AA39" s="138">
        <v>4.1381301043911349E-2</v>
      </c>
      <c r="AB39" s="138">
        <v>0.49456014981322127</v>
      </c>
      <c r="AC39" s="138">
        <v>4.83042397337617E-3</v>
      </c>
      <c r="AD39" s="138">
        <v>0.10060854384336072</v>
      </c>
      <c r="AE39" s="55"/>
      <c r="AF39" s="147">
        <v>20995.77678869282</v>
      </c>
      <c r="AG39" s="147">
        <v>591.79944891600007</v>
      </c>
      <c r="AH39" s="147">
        <v>6765.4747479779599</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4.6464356258278432</v>
      </c>
      <c r="F41" s="138">
        <v>28.188852208707285</v>
      </c>
      <c r="G41" s="138">
        <v>22.16582664589157</v>
      </c>
      <c r="H41" s="138">
        <v>0.30226354009838563</v>
      </c>
      <c r="I41" s="138">
        <v>16.63478867672595</v>
      </c>
      <c r="J41" s="138">
        <v>16.662583334677951</v>
      </c>
      <c r="K41" s="138">
        <v>17.765859641054593</v>
      </c>
      <c r="L41" s="138">
        <v>1.5831656337562496</v>
      </c>
      <c r="M41" s="138">
        <v>233.63833923476219</v>
      </c>
      <c r="N41" s="138">
        <v>4.5929043306320869</v>
      </c>
      <c r="O41" s="138">
        <v>4.313977526200051E-2</v>
      </c>
      <c r="P41" s="138">
        <v>0.14975026448296774</v>
      </c>
      <c r="Q41" s="138">
        <v>7.0036683498788485E-2</v>
      </c>
      <c r="R41" s="138">
        <v>0.4908734123254716</v>
      </c>
      <c r="S41" s="138">
        <v>0.92157140408243898</v>
      </c>
      <c r="T41" s="138">
        <v>0.45838616031316887</v>
      </c>
      <c r="U41" s="138">
        <v>5.4670510817383295</v>
      </c>
      <c r="V41" s="138">
        <v>9.8289900637734338</v>
      </c>
      <c r="W41" s="138">
        <v>25.865840661857039</v>
      </c>
      <c r="X41" s="138">
        <v>5.4079530330558834</v>
      </c>
      <c r="Y41" s="138">
        <v>8.9464075364126181</v>
      </c>
      <c r="Z41" s="138">
        <v>4.8424821178356536</v>
      </c>
      <c r="AA41" s="138">
        <v>3.9277236383231884</v>
      </c>
      <c r="AB41" s="138">
        <v>23.124566325627342</v>
      </c>
      <c r="AC41" s="138">
        <v>3.5190661622479809E-2</v>
      </c>
      <c r="AD41" s="138">
        <v>7.7438567918150945</v>
      </c>
      <c r="AE41" s="55"/>
      <c r="AF41" s="147">
        <v>19609.961478518588</v>
      </c>
      <c r="AG41" s="147">
        <v>45551.608281419045</v>
      </c>
      <c r="AH41" s="147">
        <v>9074.1799704441601</v>
      </c>
      <c r="AI41" s="147">
        <v>1389.7328975999999</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9.5278170240000015E-2</v>
      </c>
      <c r="F43" s="138">
        <v>9.5278170239999991E-3</v>
      </c>
      <c r="G43" s="138">
        <v>0.13185545979513599</v>
      </c>
      <c r="H43" s="138" t="s">
        <v>444</v>
      </c>
      <c r="I43" s="138">
        <v>1.5720898089600002E-2</v>
      </c>
      <c r="J43" s="138">
        <v>2.0484806601600004E-2</v>
      </c>
      <c r="K43" s="138">
        <v>2.6201496816000001E-2</v>
      </c>
      <c r="L43" s="138">
        <v>8.8037029301760023E-3</v>
      </c>
      <c r="M43" s="138">
        <v>3.8111268095999996E-2</v>
      </c>
      <c r="N43" s="138">
        <v>1.52445072384E-2</v>
      </c>
      <c r="O43" s="138">
        <v>2.8583451072000004E-4</v>
      </c>
      <c r="P43" s="138">
        <v>9.5278170240000013E-5</v>
      </c>
      <c r="Q43" s="138">
        <v>9.5278170240000002E-4</v>
      </c>
      <c r="R43" s="138">
        <v>1.2195605790720002E-2</v>
      </c>
      <c r="S43" s="138">
        <v>6.8600282572800009E-3</v>
      </c>
      <c r="T43" s="138">
        <v>0.247723242624</v>
      </c>
      <c r="U43" s="138">
        <v>9.5278170240000013E-5</v>
      </c>
      <c r="V43" s="138">
        <v>7.6222536192000001E-3</v>
      </c>
      <c r="W43" s="138">
        <v>5.7166902144000003E-3</v>
      </c>
      <c r="X43" s="138">
        <v>1.8102852345599999E-3</v>
      </c>
      <c r="Y43" s="138">
        <v>1.4291725536000001E-2</v>
      </c>
      <c r="Z43" s="138">
        <v>1.6197288940800001E-3</v>
      </c>
      <c r="AA43" s="138">
        <v>1.4291725536000001E-3</v>
      </c>
      <c r="AB43" s="138">
        <v>1.9150912218240002E-2</v>
      </c>
      <c r="AC43" s="138">
        <v>2.09611974528E-4</v>
      </c>
      <c r="AD43" s="138">
        <v>1.2386162131200004E-7</v>
      </c>
      <c r="AE43" s="55"/>
      <c r="AF43" s="147">
        <v>952.78170240000009</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7.5207449592000009</v>
      </c>
      <c r="F44" s="138">
        <v>1.2586863563999999</v>
      </c>
      <c r="G44" s="138">
        <v>1.1866991381562242</v>
      </c>
      <c r="H44" s="138">
        <v>1.4311439999999996E-3</v>
      </c>
      <c r="I44" s="138">
        <v>0.80606378160000003</v>
      </c>
      <c r="J44" s="138">
        <v>0.80606378160000003</v>
      </c>
      <c r="K44" s="138">
        <v>0.80606378160000003</v>
      </c>
      <c r="L44" s="138">
        <v>0.45139571769600007</v>
      </c>
      <c r="M44" s="138">
        <v>3.4450480152000007</v>
      </c>
      <c r="N44" s="138" t="s">
        <v>444</v>
      </c>
      <c r="O44" s="138">
        <v>1.98E-3</v>
      </c>
      <c r="P44" s="138" t="s">
        <v>444</v>
      </c>
      <c r="Q44" s="138" t="s">
        <v>444</v>
      </c>
      <c r="R44" s="138">
        <v>9.9000000000000008E-3</v>
      </c>
      <c r="S44" s="138">
        <v>0.33659999999999995</v>
      </c>
      <c r="T44" s="138">
        <v>1.3860000000000001E-2</v>
      </c>
      <c r="U44" s="138">
        <v>1.98E-3</v>
      </c>
      <c r="V44" s="138">
        <v>0.19800000000000001</v>
      </c>
      <c r="W44" s="138" t="s">
        <v>444</v>
      </c>
      <c r="X44" s="138">
        <v>5.94E-3</v>
      </c>
      <c r="Y44" s="138">
        <v>9.9000000000000008E-3</v>
      </c>
      <c r="Z44" s="138" t="s">
        <v>444</v>
      </c>
      <c r="AA44" s="138" t="s">
        <v>444</v>
      </c>
      <c r="AB44" s="138">
        <v>1.584E-2</v>
      </c>
      <c r="AC44" s="138" t="s">
        <v>429</v>
      </c>
      <c r="AD44" s="138" t="s">
        <v>429</v>
      </c>
      <c r="AE44" s="55"/>
      <c r="AF44" s="147">
        <v>8575.0353216000003</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2.5466236088448957</v>
      </c>
      <c r="F45" s="138">
        <v>6.1725641488622821E-2</v>
      </c>
      <c r="G45" s="138">
        <v>0.21139903479563857</v>
      </c>
      <c r="H45" s="138" t="s">
        <v>444</v>
      </c>
      <c r="I45" s="138">
        <v>3.7740820795900812E-2</v>
      </c>
      <c r="J45" s="138">
        <v>3.7740820795900812E-2</v>
      </c>
      <c r="K45" s="138">
        <v>3.7740820795900812E-2</v>
      </c>
      <c r="L45" s="138">
        <v>1.1699654446729251E-2</v>
      </c>
      <c r="M45" s="138">
        <v>0.13544369332360662</v>
      </c>
      <c r="N45" s="138">
        <v>4.5853333677262674E-3</v>
      </c>
      <c r="O45" s="138">
        <v>3.5271795136355901E-4</v>
      </c>
      <c r="P45" s="138">
        <v>1.0581538540906769E-3</v>
      </c>
      <c r="Q45" s="138">
        <v>1.410871805454236E-3</v>
      </c>
      <c r="R45" s="138">
        <v>1.7635897568177949E-3</v>
      </c>
      <c r="S45" s="138">
        <v>3.103917971999319E-2</v>
      </c>
      <c r="T45" s="138">
        <v>3.52717951363559E-2</v>
      </c>
      <c r="U45" s="138">
        <v>3.5271795136355899E-3</v>
      </c>
      <c r="V45" s="138">
        <v>4.2326154163627075E-2</v>
      </c>
      <c r="W45" s="138">
        <v>4.5853333677262674E-3</v>
      </c>
      <c r="X45" s="138">
        <v>7.0543590272711804E-5</v>
      </c>
      <c r="Y45" s="138">
        <v>3.5271795136355901E-4</v>
      </c>
      <c r="Z45" s="138">
        <v>3.5271795136355901E-4</v>
      </c>
      <c r="AA45" s="138">
        <v>3.5271795136355902E-5</v>
      </c>
      <c r="AB45" s="138">
        <v>8.1125128813618562E-4</v>
      </c>
      <c r="AC45" s="138">
        <v>2.8217436109084721E-3</v>
      </c>
      <c r="AD45" s="138">
        <v>1.3403282151815243E-3</v>
      </c>
      <c r="AE45" s="55"/>
      <c r="AF45" s="147">
        <v>1527.5600462146006</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v>8.0015305731996644E-4</v>
      </c>
      <c r="G48" s="138" t="s">
        <v>444</v>
      </c>
      <c r="H48" s="138" t="s">
        <v>428</v>
      </c>
      <c r="I48" s="138">
        <v>1.3409641272679273E-2</v>
      </c>
      <c r="J48" s="138">
        <v>0.13408841119621956</v>
      </c>
      <c r="K48" s="138">
        <v>0.33520502492940252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1.0001913216499581E-3</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1.6426887983286873</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1.8641916191999999</v>
      </c>
      <c r="AL52" s="45" t="s">
        <v>132</v>
      </c>
    </row>
    <row r="53" spans="1:38" s="2" customFormat="1" ht="26.25" customHeight="1" thickBot="1" x14ac:dyDescent="0.3">
      <c r="A53" s="65" t="s">
        <v>119</v>
      </c>
      <c r="B53" s="69" t="s">
        <v>133</v>
      </c>
      <c r="C53" s="71" t="s">
        <v>134</v>
      </c>
      <c r="D53" s="68"/>
      <c r="E53" s="138" t="s">
        <v>428</v>
      </c>
      <c r="F53" s="138">
        <v>1.9183824969133931</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0.95298105883007544</v>
      </c>
      <c r="AL53" s="45" t="s">
        <v>135</v>
      </c>
    </row>
    <row r="54" spans="1:38" s="2" customFormat="1" ht="37.5" customHeight="1" thickBot="1" x14ac:dyDescent="0.3">
      <c r="A54" s="65" t="s">
        <v>119</v>
      </c>
      <c r="B54" s="69" t="s">
        <v>136</v>
      </c>
      <c r="C54" s="71" t="s">
        <v>137</v>
      </c>
      <c r="D54" s="68"/>
      <c r="E54" s="138" t="s">
        <v>428</v>
      </c>
      <c r="F54" s="138">
        <v>7.0694943641854491E-3</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0.17259795057263408</v>
      </c>
      <c r="J57" s="138">
        <v>0.31067631103074139</v>
      </c>
      <c r="K57" s="138">
        <v>0.34519590114526816</v>
      </c>
      <c r="L57" s="138">
        <v>5.1779385171790236E-3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1327.6765428664162</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7.290375E-3</v>
      </c>
      <c r="J58" s="138">
        <v>4.86025E-2</v>
      </c>
      <c r="K58" s="138">
        <v>9.7205E-2</v>
      </c>
      <c r="L58" s="138">
        <v>3.3535725000000007E-5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243.01249999999999</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0.45572034080745594</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63.812102825322071</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2.9681500044978153E-2</v>
      </c>
      <c r="J61" s="138">
        <v>0.29681500044978149</v>
      </c>
      <c r="K61" s="138">
        <v>0.98956430543137497</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4762937.898354766</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0.14407129000000002</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0.96</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0.2656</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7.0699400000000003E-3</v>
      </c>
      <c r="J71" s="138">
        <v>5.6559520000000002E-2</v>
      </c>
      <c r="K71" s="138">
        <v>0.1767485</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5.8680000000000001E-5</v>
      </c>
      <c r="K72" s="138" t="s">
        <v>429</v>
      </c>
      <c r="L72" s="138" t="s">
        <v>429</v>
      </c>
      <c r="M72" s="138" t="s">
        <v>429</v>
      </c>
      <c r="N72" s="138">
        <v>1.7531555555555558</v>
      </c>
      <c r="O72" s="138">
        <v>0.215975</v>
      </c>
      <c r="P72" s="138">
        <v>3.2600000000000004E-2</v>
      </c>
      <c r="Q72" s="138">
        <v>0.13040000000000002</v>
      </c>
      <c r="R72" s="138">
        <v>1.4280611111111112</v>
      </c>
      <c r="S72" s="138">
        <v>2.2820000000000003E-2</v>
      </c>
      <c r="T72" s="138">
        <v>2.6940277777777784</v>
      </c>
      <c r="U72" s="138">
        <v>6.5200000000000006E-3</v>
      </c>
      <c r="V72" s="138">
        <v>27.746222222222222</v>
      </c>
      <c r="W72" s="138">
        <v>0.99035057508340085</v>
      </c>
      <c r="X72" s="138" t="s">
        <v>428</v>
      </c>
      <c r="Y72" s="138" t="s">
        <v>445</v>
      </c>
      <c r="Z72" s="138" t="s">
        <v>428</v>
      </c>
      <c r="AA72" s="138" t="s">
        <v>428</v>
      </c>
      <c r="AB72" s="138" t="s">
        <v>428</v>
      </c>
      <c r="AC72" s="138" t="s">
        <v>429</v>
      </c>
      <c r="AD72" s="138" t="s">
        <v>429</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8.0810400999999992</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3574.1</v>
      </c>
      <c r="AL82" s="45" t="s">
        <v>219</v>
      </c>
    </row>
    <row r="83" spans="1:38" s="2" customFormat="1" ht="26.25" customHeight="1" thickBot="1" x14ac:dyDescent="0.3">
      <c r="A83" s="65" t="s">
        <v>53</v>
      </c>
      <c r="B83" s="76" t="s">
        <v>211</v>
      </c>
      <c r="C83" s="77" t="s">
        <v>212</v>
      </c>
      <c r="D83" s="67"/>
      <c r="E83" s="138" t="s">
        <v>444</v>
      </c>
      <c r="F83" s="138">
        <v>3.5200000000000002E-2</v>
      </c>
      <c r="G83" s="138" t="s">
        <v>444</v>
      </c>
      <c r="H83" s="138" t="s">
        <v>428</v>
      </c>
      <c r="I83" s="138">
        <v>0.22</v>
      </c>
      <c r="J83" s="138">
        <v>4.4000000000000004</v>
      </c>
      <c r="K83" s="138">
        <v>33</v>
      </c>
      <c r="L83" s="138">
        <v>1.2540000000000001E-2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7.00734903826267</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1.4851747921761498</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3.2286408525568477</v>
      </c>
      <c r="AL86" s="45" t="s">
        <v>219</v>
      </c>
    </row>
    <row r="87" spans="1:38" s="2" customFormat="1" ht="26.25" customHeight="1" thickBot="1" x14ac:dyDescent="0.3">
      <c r="A87" s="65" t="s">
        <v>208</v>
      </c>
      <c r="B87" s="71" t="s">
        <v>220</v>
      </c>
      <c r="C87" s="75" t="s">
        <v>221</v>
      </c>
      <c r="D87" s="67"/>
      <c r="E87" s="138" t="s">
        <v>428</v>
      </c>
      <c r="F87" s="138">
        <v>0.28185454946935334</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0.45035914744315209</v>
      </c>
      <c r="AL87" s="45" t="s">
        <v>219</v>
      </c>
    </row>
    <row r="88" spans="1:38" s="2" customFormat="1" ht="26.25" customHeight="1" thickBot="1" x14ac:dyDescent="0.3">
      <c r="A88" s="65" t="s">
        <v>208</v>
      </c>
      <c r="B88" s="71" t="s">
        <v>222</v>
      </c>
      <c r="C88" s="75" t="s">
        <v>223</v>
      </c>
      <c r="D88" s="67"/>
      <c r="E88" s="138" t="s">
        <v>444</v>
      </c>
      <c r="F88" s="138">
        <v>3.0231237200000001</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2.9119999999999999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1.3026634320422534</v>
      </c>
      <c r="G90" s="138" t="s">
        <v>428</v>
      </c>
      <c r="H90" s="138" t="s">
        <v>428</v>
      </c>
      <c r="I90" s="138">
        <v>5.4000000000000003E-3</v>
      </c>
      <c r="J90" s="138">
        <v>8.0999999999999996E-3</v>
      </c>
      <c r="K90" s="138">
        <v>9.9000000000000008E-3</v>
      </c>
      <c r="L90" s="138" t="s">
        <v>428</v>
      </c>
      <c r="M90" s="138" t="s">
        <v>428</v>
      </c>
      <c r="N90" s="138">
        <v>1.1819951177039182E-4</v>
      </c>
      <c r="O90" s="138">
        <v>1.6234631737138155E-2</v>
      </c>
      <c r="P90" s="138" t="s">
        <v>430</v>
      </c>
      <c r="Q90" s="138" t="s">
        <v>430</v>
      </c>
      <c r="R90" s="138">
        <v>6.8356344156371207E-2</v>
      </c>
      <c r="S90" s="138">
        <v>2.7698560288362901</v>
      </c>
      <c r="T90" s="138">
        <v>0.11353561537222279</v>
      </c>
      <c r="U90" s="138">
        <v>1.6163427211975272E-2</v>
      </c>
      <c r="V90" s="138">
        <v>1.6028138614165783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9</v>
      </c>
      <c r="AL90" s="148" t="s">
        <v>439</v>
      </c>
    </row>
    <row r="91" spans="1:38" s="2" customFormat="1" ht="26.25" customHeight="1" thickBot="1" x14ac:dyDescent="0.3">
      <c r="A91" s="65" t="s">
        <v>208</v>
      </c>
      <c r="B91" s="69" t="s">
        <v>404</v>
      </c>
      <c r="C91" s="71" t="s">
        <v>228</v>
      </c>
      <c r="D91" s="67"/>
      <c r="E91" s="138">
        <v>1.2430583555270392E-2</v>
      </c>
      <c r="F91" s="138">
        <v>3.3392552226000002E-2</v>
      </c>
      <c r="G91" s="138">
        <v>1.3782565967916747E-4</v>
      </c>
      <c r="H91" s="138">
        <v>2.8632043747500002E-2</v>
      </c>
      <c r="I91" s="138">
        <v>0.18865118534593905</v>
      </c>
      <c r="J91" s="138">
        <v>0.19084087910468292</v>
      </c>
      <c r="K91" s="138">
        <v>0.19129314807402747</v>
      </c>
      <c r="L91" s="138">
        <v>7.4512306619999996E-2</v>
      </c>
      <c r="M91" s="138">
        <v>0.38047705860993575</v>
      </c>
      <c r="N91" s="138">
        <v>3.5779906353797117E-2</v>
      </c>
      <c r="O91" s="138">
        <v>3.732369701076993E-2</v>
      </c>
      <c r="P91" s="138">
        <v>2.6013452323551475E-6</v>
      </c>
      <c r="Q91" s="138">
        <v>6.069805542162012E-5</v>
      </c>
      <c r="R91" s="138">
        <v>7.1194711622351409E-4</v>
      </c>
      <c r="S91" s="138">
        <v>5.7519263540976945E-2</v>
      </c>
      <c r="T91" s="138">
        <v>1.9997205724660606E-2</v>
      </c>
      <c r="U91" s="138" t="s">
        <v>444</v>
      </c>
      <c r="V91" s="138">
        <v>3.0493861925391903E-2</v>
      </c>
      <c r="W91" s="138">
        <v>6.8992876500000022E-4</v>
      </c>
      <c r="X91" s="138">
        <v>7.6582092915000006E-4</v>
      </c>
      <c r="Y91" s="138">
        <v>3.1046794425000006E-4</v>
      </c>
      <c r="Z91" s="138">
        <v>3.1046794425000006E-4</v>
      </c>
      <c r="AA91" s="138">
        <v>3.1046794425000006E-4</v>
      </c>
      <c r="AB91" s="138">
        <v>1.6972247619000003E-3</v>
      </c>
      <c r="AC91" s="138" t="s">
        <v>444</v>
      </c>
      <c r="AD91" s="138" t="s">
        <v>444</v>
      </c>
      <c r="AE91" s="55"/>
      <c r="AF91" s="147" t="s">
        <v>428</v>
      </c>
      <c r="AG91" s="147" t="s">
        <v>428</v>
      </c>
      <c r="AH91" s="147" t="s">
        <v>428</v>
      </c>
      <c r="AI91" s="147" t="s">
        <v>428</v>
      </c>
      <c r="AJ91" s="147" t="s">
        <v>428</v>
      </c>
      <c r="AK91" s="147">
        <v>6899.2876500000002</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10.040986330132064</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10.019862528493057</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5.1901037959974118E-2</v>
      </c>
      <c r="F99" s="138">
        <v>9.7281291321416266</v>
      </c>
      <c r="G99" s="138" t="s">
        <v>428</v>
      </c>
      <c r="H99" s="138">
        <v>13.248133232887623</v>
      </c>
      <c r="I99" s="138">
        <v>0.21885581607947027</v>
      </c>
      <c r="J99" s="138">
        <v>0.33605425147245044</v>
      </c>
      <c r="K99" s="138">
        <v>0.64452701016218483</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1255.9000000000001</v>
      </c>
      <c r="AL99" s="45" t="s">
        <v>245</v>
      </c>
    </row>
    <row r="100" spans="1:38" s="2" customFormat="1" ht="26.25" customHeight="1" thickBot="1" x14ac:dyDescent="0.3">
      <c r="A100" s="65" t="s">
        <v>243</v>
      </c>
      <c r="B100" s="65" t="s">
        <v>246</v>
      </c>
      <c r="C100" s="66" t="s">
        <v>408</v>
      </c>
      <c r="D100" s="79"/>
      <c r="E100" s="138">
        <v>0.71381237570782441</v>
      </c>
      <c r="F100" s="138">
        <v>30.007258609198725</v>
      </c>
      <c r="G100" s="138" t="s">
        <v>428</v>
      </c>
      <c r="H100" s="138">
        <v>34.941793623285413</v>
      </c>
      <c r="I100" s="138">
        <v>0.39841323784119326</v>
      </c>
      <c r="J100" s="138">
        <v>0.60562190171024965</v>
      </c>
      <c r="K100" s="138">
        <v>0.98064284885601283</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5703.4</v>
      </c>
      <c r="AL100" s="45" t="s">
        <v>245</v>
      </c>
    </row>
    <row r="101" spans="1:38" s="2" customFormat="1" ht="26.25" customHeight="1" thickBot="1" x14ac:dyDescent="0.3">
      <c r="A101" s="65" t="s">
        <v>243</v>
      </c>
      <c r="B101" s="65" t="s">
        <v>247</v>
      </c>
      <c r="C101" s="66" t="s">
        <v>248</v>
      </c>
      <c r="D101" s="79"/>
      <c r="E101" s="138">
        <v>7.9914969543356501E-2</v>
      </c>
      <c r="F101" s="138">
        <v>0.34864274385569138</v>
      </c>
      <c r="G101" s="138" t="s">
        <v>428</v>
      </c>
      <c r="H101" s="138">
        <v>1.595913364394369</v>
      </c>
      <c r="I101" s="138">
        <v>1.3768699684778358E-2</v>
      </c>
      <c r="J101" s="138">
        <v>4.5355716608681644E-2</v>
      </c>
      <c r="K101" s="138">
        <v>0.11338929152170413</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8977.2209999999995</v>
      </c>
      <c r="AL101" s="45" t="s">
        <v>245</v>
      </c>
    </row>
    <row r="102" spans="1:38" s="2" customFormat="1" ht="26.25" customHeight="1" thickBot="1" x14ac:dyDescent="0.3">
      <c r="A102" s="65" t="s">
        <v>243</v>
      </c>
      <c r="B102" s="65" t="s">
        <v>249</v>
      </c>
      <c r="C102" s="66" t="s">
        <v>386</v>
      </c>
      <c r="D102" s="79"/>
      <c r="E102" s="138">
        <v>2.2893601099714285E-3</v>
      </c>
      <c r="F102" s="138">
        <v>1.1568748657100858</v>
      </c>
      <c r="G102" s="138" t="s">
        <v>428</v>
      </c>
      <c r="H102" s="138">
        <v>4.5459025881378032</v>
      </c>
      <c r="I102" s="138">
        <v>7.8723000000000005E-3</v>
      </c>
      <c r="J102" s="138">
        <v>0.17663900000000002</v>
      </c>
      <c r="K102" s="138">
        <v>1.1930295000000002</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1504.4500000000003</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2.096793731085185E-3</v>
      </c>
      <c r="F104" s="138">
        <v>2.795686330399868E-3</v>
      </c>
      <c r="G104" s="138" t="s">
        <v>428</v>
      </c>
      <c r="H104" s="138">
        <v>2.8695015326476472E-2</v>
      </c>
      <c r="I104" s="138">
        <v>3.2410983452054801E-5</v>
      </c>
      <c r="J104" s="138">
        <v>1.0676559254794523E-4</v>
      </c>
      <c r="K104" s="138">
        <v>2.6691398136986306E-4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17.600000000000001</v>
      </c>
      <c r="AL104" s="45" t="s">
        <v>245</v>
      </c>
    </row>
    <row r="105" spans="1:38" s="2" customFormat="1" ht="26.25" customHeight="1" thickBot="1" x14ac:dyDescent="0.3">
      <c r="A105" s="65" t="s">
        <v>243</v>
      </c>
      <c r="B105" s="65" t="s">
        <v>254</v>
      </c>
      <c r="C105" s="66" t="s">
        <v>255</v>
      </c>
      <c r="D105" s="79"/>
      <c r="E105" s="138">
        <v>2.4134542813124386E-2</v>
      </c>
      <c r="F105" s="138">
        <v>0.12203604744312822</v>
      </c>
      <c r="G105" s="138" t="s">
        <v>428</v>
      </c>
      <c r="H105" s="138">
        <v>0.56544159959909823</v>
      </c>
      <c r="I105" s="138">
        <v>4.5705205479452055E-3</v>
      </c>
      <c r="J105" s="138">
        <v>7.1822465753424653E-3</v>
      </c>
      <c r="K105" s="138">
        <v>1.5670356164383562E-2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66.2</v>
      </c>
      <c r="AL105" s="45" t="s">
        <v>245</v>
      </c>
    </row>
    <row r="106" spans="1:38" s="2" customFormat="1" ht="26.25" customHeight="1" thickBot="1" x14ac:dyDescent="0.3">
      <c r="A106" s="65" t="s">
        <v>243</v>
      </c>
      <c r="B106" s="65" t="s">
        <v>256</v>
      </c>
      <c r="C106" s="66" t="s">
        <v>257</v>
      </c>
      <c r="D106" s="79"/>
      <c r="E106" s="138">
        <v>2.1128496351780815E-3</v>
      </c>
      <c r="F106" s="138">
        <v>8.544490486973623E-3</v>
      </c>
      <c r="G106" s="138" t="s">
        <v>428</v>
      </c>
      <c r="H106" s="138">
        <v>4.9501375960508784E-2</v>
      </c>
      <c r="I106" s="138">
        <v>4.1917808219178081E-4</v>
      </c>
      <c r="J106" s="138">
        <v>6.7068493150684936E-4</v>
      </c>
      <c r="K106" s="138">
        <v>1.4252054794520548E-3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8.5</v>
      </c>
      <c r="AL106" s="45" t="s">
        <v>245</v>
      </c>
    </row>
    <row r="107" spans="1:38" s="2" customFormat="1" ht="26.25" customHeight="1" thickBot="1" x14ac:dyDescent="0.3">
      <c r="A107" s="65" t="s">
        <v>243</v>
      </c>
      <c r="B107" s="65" t="s">
        <v>258</v>
      </c>
      <c r="C107" s="66" t="s">
        <v>379</v>
      </c>
      <c r="D107" s="79"/>
      <c r="E107" s="138">
        <v>2.6812125498240004E-2</v>
      </c>
      <c r="F107" s="138">
        <v>0.30219750000000001</v>
      </c>
      <c r="G107" s="138" t="s">
        <v>428</v>
      </c>
      <c r="H107" s="138">
        <v>0.32699135661984008</v>
      </c>
      <c r="I107" s="138">
        <v>5.4945000000000003E-3</v>
      </c>
      <c r="J107" s="138">
        <v>7.3260000000000006E-2</v>
      </c>
      <c r="K107" s="138">
        <v>0.34798499999999999</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1831.5</v>
      </c>
      <c r="AL107" s="45" t="s">
        <v>245</v>
      </c>
    </row>
    <row r="108" spans="1:38" s="2" customFormat="1" ht="26.25" customHeight="1" thickBot="1" x14ac:dyDescent="0.3">
      <c r="A108" s="65" t="s">
        <v>243</v>
      </c>
      <c r="B108" s="65" t="s">
        <v>259</v>
      </c>
      <c r="C108" s="66" t="s">
        <v>380</v>
      </c>
      <c r="D108" s="79"/>
      <c r="E108" s="138">
        <v>6.1354079653398536E-2</v>
      </c>
      <c r="F108" s="138">
        <v>1.0284271723636362</v>
      </c>
      <c r="G108" s="138" t="s">
        <v>428</v>
      </c>
      <c r="H108" s="138">
        <v>1.2829654685915672</v>
      </c>
      <c r="I108" s="138">
        <v>1.9044947636363635E-2</v>
      </c>
      <c r="J108" s="138">
        <v>0.19044947636363638</v>
      </c>
      <c r="K108" s="138">
        <v>0.38089895272727275</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9522.4738181818175</v>
      </c>
      <c r="AL108" s="45" t="s">
        <v>245</v>
      </c>
    </row>
    <row r="109" spans="1:38" s="2" customFormat="1" ht="26.25" customHeight="1" thickBot="1" x14ac:dyDescent="0.3">
      <c r="A109" s="65" t="s">
        <v>243</v>
      </c>
      <c r="B109" s="65" t="s">
        <v>260</v>
      </c>
      <c r="C109" s="66" t="s">
        <v>381</v>
      </c>
      <c r="D109" s="79"/>
      <c r="E109" s="138">
        <v>3.119404674048001E-2</v>
      </c>
      <c r="F109" s="138">
        <v>0.66427539960000004</v>
      </c>
      <c r="G109" s="138" t="s">
        <v>428</v>
      </c>
      <c r="H109" s="138">
        <v>0.8974287293030403</v>
      </c>
      <c r="I109" s="138">
        <v>2.7168728000000003E-2</v>
      </c>
      <c r="J109" s="138">
        <v>0.149428004</v>
      </c>
      <c r="K109" s="138">
        <v>0.149428004</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1358.4364</v>
      </c>
      <c r="AL109" s="45" t="s">
        <v>245</v>
      </c>
    </row>
    <row r="110" spans="1:38" s="2" customFormat="1" ht="26.25" customHeight="1" thickBot="1" x14ac:dyDescent="0.3">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3">
      <c r="A111" s="65" t="s">
        <v>243</v>
      </c>
      <c r="B111" s="65" t="s">
        <v>262</v>
      </c>
      <c r="C111" s="66" t="s">
        <v>376</v>
      </c>
      <c r="D111" s="79"/>
      <c r="E111" s="138">
        <v>1.0530099828506065E-2</v>
      </c>
      <c r="F111" s="138">
        <v>0.25754300000000002</v>
      </c>
      <c r="G111" s="138" t="s">
        <v>428</v>
      </c>
      <c r="H111" s="138">
        <v>0.18625142227927977</v>
      </c>
      <c r="I111" s="138">
        <v>5.5579999999999996E-4</v>
      </c>
      <c r="J111" s="138">
        <v>1.0719E-3</v>
      </c>
      <c r="K111" s="138">
        <v>2.382E-3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147.53333333333333</v>
      </c>
      <c r="AL111" s="45" t="s">
        <v>245</v>
      </c>
    </row>
    <row r="112" spans="1:38" s="2" customFormat="1" ht="26.25" customHeight="1" thickBot="1" x14ac:dyDescent="0.3">
      <c r="A112" s="65" t="s">
        <v>263</v>
      </c>
      <c r="B112" s="65" t="s">
        <v>264</v>
      </c>
      <c r="C112" s="66" t="s">
        <v>265</v>
      </c>
      <c r="D112" s="67"/>
      <c r="E112" s="138">
        <v>14.543087303899132</v>
      </c>
      <c r="F112" s="138" t="s">
        <v>428</v>
      </c>
      <c r="G112" s="138" t="s">
        <v>428</v>
      </c>
      <c r="H112" s="138">
        <v>20.051108583106593</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377985000</v>
      </c>
      <c r="AL112" s="45" t="s">
        <v>418</v>
      </c>
    </row>
    <row r="113" spans="1:38" s="2" customFormat="1" ht="26.25" customHeight="1" thickBot="1" x14ac:dyDescent="0.3">
      <c r="A113" s="65" t="s">
        <v>263</v>
      </c>
      <c r="B113" s="80" t="s">
        <v>266</v>
      </c>
      <c r="C113" s="81" t="s">
        <v>267</v>
      </c>
      <c r="D113" s="67"/>
      <c r="E113" s="138">
        <v>6.6641790035639028</v>
      </c>
      <c r="F113" s="138" t="s">
        <v>429</v>
      </c>
      <c r="G113" s="138" t="s">
        <v>428</v>
      </c>
      <c r="H113" s="138">
        <v>39.688729233175586</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173206.66843461402</v>
      </c>
      <c r="AL113" s="148" t="s">
        <v>435</v>
      </c>
    </row>
    <row r="114" spans="1:38" s="2" customFormat="1" ht="26.25" customHeight="1" thickBot="1" x14ac:dyDescent="0.3">
      <c r="A114" s="65" t="s">
        <v>263</v>
      </c>
      <c r="B114" s="80" t="s">
        <v>268</v>
      </c>
      <c r="C114" s="81" t="s">
        <v>387</v>
      </c>
      <c r="D114" s="67"/>
      <c r="E114" s="138">
        <v>6.3691169689151523E-3</v>
      </c>
      <c r="F114" s="138" t="s">
        <v>444</v>
      </c>
      <c r="G114" s="138" t="s">
        <v>428</v>
      </c>
      <c r="H114" s="138">
        <v>2.1519914000000005E-2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11.689505860458265</v>
      </c>
      <c r="F116" s="138" t="s">
        <v>429</v>
      </c>
      <c r="G116" s="138" t="s">
        <v>428</v>
      </c>
      <c r="H116" s="138">
        <v>12.609317502352745</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303818.42454323231</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4.761845E-2</v>
      </c>
      <c r="J119" s="138">
        <v>1.1736065</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1767.4849999999999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6.5039999999999994E-3</v>
      </c>
      <c r="J120" s="138">
        <v>4.0649999999999999E-2</v>
      </c>
      <c r="K120" s="138">
        <v>0.16259999999999999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1626</v>
      </c>
      <c r="AL120" s="148" t="s">
        <v>434</v>
      </c>
    </row>
    <row r="121" spans="1:38" s="2" customFormat="1" ht="26.25" customHeight="1" thickBot="1" x14ac:dyDescent="0.3">
      <c r="A121" s="65" t="s">
        <v>263</v>
      </c>
      <c r="B121" s="65" t="s">
        <v>279</v>
      </c>
      <c r="C121" s="71" t="s">
        <v>280</v>
      </c>
      <c r="D121" s="68"/>
      <c r="E121" s="138" t="s">
        <v>444</v>
      </c>
      <c r="F121" s="138">
        <v>4.5525592913905601</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7.3288125245293729</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0.95590016664861288</v>
      </c>
      <c r="G125" s="138" t="s">
        <v>428</v>
      </c>
      <c r="H125" s="138" t="s">
        <v>428</v>
      </c>
      <c r="I125" s="138">
        <v>6.319030037625891E-5</v>
      </c>
      <c r="J125" s="138">
        <v>4.1935381158790004E-4</v>
      </c>
      <c r="K125" s="138">
        <v>8.8657906285478417E-4</v>
      </c>
      <c r="L125" s="138" t="s">
        <v>444</v>
      </c>
      <c r="M125" s="138" t="s">
        <v>428</v>
      </c>
      <c r="N125" s="138" t="s">
        <v>428</v>
      </c>
      <c r="O125" s="138" t="s">
        <v>428</v>
      </c>
      <c r="P125" s="138">
        <v>2.2624853463772195E-2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1868.1537435701082</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t="s">
        <v>430</v>
      </c>
      <c r="I126" s="138" t="s">
        <v>444</v>
      </c>
      <c r="J126" s="138" t="s">
        <v>444</v>
      </c>
      <c r="K126" s="138" t="s">
        <v>444</v>
      </c>
      <c r="L126" s="138" t="s">
        <v>444</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2.3563079999999997E-2</v>
      </c>
      <c r="F129" s="138">
        <v>0.20042160000000001</v>
      </c>
      <c r="G129" s="138">
        <v>1.2729480000000001E-3</v>
      </c>
      <c r="H129" s="138" t="s">
        <v>444</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0.5577843460982812</v>
      </c>
      <c r="R129" s="138">
        <v>0.53877263536167197</v>
      </c>
      <c r="S129" s="138">
        <v>0.29725386778575003</v>
      </c>
      <c r="T129" s="138">
        <v>3.7917599999999999E-3</v>
      </c>
      <c r="U129" s="138" t="s">
        <v>430</v>
      </c>
      <c r="V129" s="138" t="s">
        <v>444</v>
      </c>
      <c r="W129" s="138">
        <v>3.434975656666666E-2</v>
      </c>
      <c r="X129" s="138">
        <v>1.3294094853383455E-5</v>
      </c>
      <c r="Y129" s="138">
        <v>5.7607744364661644E-5</v>
      </c>
      <c r="Z129" s="138">
        <v>5.7607744364661644E-5</v>
      </c>
      <c r="AA129" s="138" t="s">
        <v>444</v>
      </c>
      <c r="AB129" s="138">
        <v>1.2850958358270675E-4</v>
      </c>
      <c r="AC129" s="138">
        <v>4.4313649511278176E-2</v>
      </c>
      <c r="AD129" s="138">
        <v>8.0764487999999995E-2</v>
      </c>
      <c r="AE129" s="55"/>
      <c r="AF129" s="147" t="s">
        <v>428</v>
      </c>
      <c r="AG129" s="147" t="s">
        <v>428</v>
      </c>
      <c r="AH129" s="147" t="s">
        <v>428</v>
      </c>
      <c r="AI129" s="147" t="s">
        <v>428</v>
      </c>
      <c r="AJ129" s="147" t="s">
        <v>428</v>
      </c>
      <c r="AK129" s="147">
        <v>27.084</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1.0886049543676662E-5</v>
      </c>
      <c r="Y131" s="138">
        <v>4.8987222946544978E-5</v>
      </c>
      <c r="Z131" s="138">
        <v>4.8987222946544978E-5</v>
      </c>
      <c r="AA131" s="138" t="s">
        <v>444</v>
      </c>
      <c r="AB131" s="138">
        <v>1.0886049543676662E-4</v>
      </c>
      <c r="AC131" s="138">
        <v>7.7757496740547575E-3</v>
      </c>
      <c r="AD131" s="138">
        <v>1.1927999999999998E-2</v>
      </c>
      <c r="AE131" s="55"/>
      <c r="AF131" s="147" t="s">
        <v>428</v>
      </c>
      <c r="AG131" s="147" t="s">
        <v>428</v>
      </c>
      <c r="AH131" s="147" t="s">
        <v>428</v>
      </c>
      <c r="AI131" s="147" t="s">
        <v>428</v>
      </c>
      <c r="AJ131" s="147" t="s">
        <v>428</v>
      </c>
      <c r="AK131" s="147">
        <v>4</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1.2375000000000001E-3</v>
      </c>
      <c r="F133" s="138">
        <v>1.95E-5</v>
      </c>
      <c r="G133" s="138">
        <v>1.695E-4</v>
      </c>
      <c r="H133" s="138" t="s">
        <v>444</v>
      </c>
      <c r="I133" s="138">
        <v>5.2050000000000005E-5</v>
      </c>
      <c r="J133" s="138">
        <v>5.2050000000000005E-5</v>
      </c>
      <c r="K133" s="138">
        <v>5.7839999999999995E-5</v>
      </c>
      <c r="L133" s="138" t="s">
        <v>444</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1.0248119281125001</v>
      </c>
      <c r="X135" s="138">
        <v>3.0573555855356252E-4</v>
      </c>
      <c r="Y135" s="138">
        <v>1.3834961029518752E-3</v>
      </c>
      <c r="Z135" s="138">
        <v>1.3834961029518752E-3</v>
      </c>
      <c r="AA135" s="138" t="s">
        <v>444</v>
      </c>
      <c r="AB135" s="138">
        <v>3.0727277644573129E-3</v>
      </c>
      <c r="AC135" s="138" t="s">
        <v>444</v>
      </c>
      <c r="AD135" s="138">
        <v>1.7421802777912501</v>
      </c>
      <c r="AE135" s="55"/>
      <c r="AF135" s="147" t="s">
        <v>428</v>
      </c>
      <c r="AG135" s="147" t="s">
        <v>428</v>
      </c>
      <c r="AH135" s="147" t="s">
        <v>428</v>
      </c>
      <c r="AI135" s="147" t="s">
        <v>428</v>
      </c>
      <c r="AJ135" s="147" t="s">
        <v>428</v>
      </c>
      <c r="AK135" s="147">
        <v>3.4160397603750003</v>
      </c>
      <c r="AL135" s="148" t="s">
        <v>432</v>
      </c>
    </row>
    <row r="136" spans="1:38" s="2" customFormat="1" ht="26.25" customHeight="1" thickBot="1" x14ac:dyDescent="0.3">
      <c r="A136" s="65" t="s">
        <v>288</v>
      </c>
      <c r="B136" s="65" t="s">
        <v>313</v>
      </c>
      <c r="C136" s="66" t="s">
        <v>314</v>
      </c>
      <c r="D136" s="67"/>
      <c r="E136" s="138" t="s">
        <v>428</v>
      </c>
      <c r="F136" s="138">
        <v>3.9218125334810503E-3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0.35940762000000004</v>
      </c>
      <c r="J139" s="138">
        <v>0.35940762000000004</v>
      </c>
      <c r="K139" s="138">
        <v>0.35940762000000004</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6.6436125532880954</v>
      </c>
      <c r="X139" s="138">
        <v>1.3502072962423206E-2</v>
      </c>
      <c r="Y139" s="138">
        <v>2.0799462276077138E-2</v>
      </c>
      <c r="Z139" s="138">
        <v>1.1598955753015455E-2</v>
      </c>
      <c r="AA139" s="138">
        <v>8.4312280921038552E-4</v>
      </c>
      <c r="AB139" s="138">
        <v>4.674361380072619E-2</v>
      </c>
      <c r="AC139" s="138" t="s">
        <v>444</v>
      </c>
      <c r="AD139" s="138">
        <v>15.288649079040413</v>
      </c>
      <c r="AE139" s="55"/>
      <c r="AF139" s="147" t="s">
        <v>428</v>
      </c>
      <c r="AG139" s="147" t="s">
        <v>428</v>
      </c>
      <c r="AH139" s="147" t="s">
        <v>428</v>
      </c>
      <c r="AI139" s="147" t="s">
        <v>428</v>
      </c>
      <c r="AJ139" s="147" t="s">
        <v>428</v>
      </c>
      <c r="AK139" s="147">
        <v>1.9930000000000001</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171.65586010346442</v>
      </c>
      <c r="F141" s="19">
        <f t="shared" ref="F141:AD141" si="0">SUM(F14:F140)</f>
        <v>156.73572639932746</v>
      </c>
      <c r="G141" s="19">
        <f t="shared" si="0"/>
        <v>162.45761223336058</v>
      </c>
      <c r="H141" s="19">
        <f t="shared" si="0"/>
        <v>130.74855401701072</v>
      </c>
      <c r="I141" s="19">
        <f t="shared" si="0"/>
        <v>24.606647184802224</v>
      </c>
      <c r="J141" s="19">
        <f t="shared" si="0"/>
        <v>33.693645643302602</v>
      </c>
      <c r="K141" s="19">
        <f t="shared" si="0"/>
        <v>69.27864704433199</v>
      </c>
      <c r="L141" s="19">
        <f t="shared" si="0"/>
        <v>3.9113600257930372</v>
      </c>
      <c r="M141" s="19">
        <f t="shared" si="0"/>
        <v>492.02315833497039</v>
      </c>
      <c r="N141" s="19">
        <f t="shared" si="0"/>
        <v>129.79763298738936</v>
      </c>
      <c r="O141" s="19">
        <f t="shared" si="0"/>
        <v>0.56266797400498136</v>
      </c>
      <c r="P141" s="19">
        <f t="shared" si="0"/>
        <v>0.67787521947892826</v>
      </c>
      <c r="Q141" s="19">
        <f t="shared" si="0"/>
        <v>1.8352644327560279</v>
      </c>
      <c r="R141" s="19">
        <f>SUM(R14:R140)</f>
        <v>5.1674742541560503</v>
      </c>
      <c r="S141" s="19">
        <f t="shared" si="0"/>
        <v>22.086371218990777</v>
      </c>
      <c r="T141" s="19">
        <f t="shared" si="0"/>
        <v>24.744462473806738</v>
      </c>
      <c r="U141" s="19">
        <f t="shared" si="0"/>
        <v>8.0801286578295173</v>
      </c>
      <c r="V141" s="19">
        <f t="shared" si="0"/>
        <v>52.944496517379349</v>
      </c>
      <c r="W141" s="19">
        <f t="shared" si="0"/>
        <v>39.076722424837442</v>
      </c>
      <c r="X141" s="19">
        <f t="shared" si="0"/>
        <v>5.696154079714546</v>
      </c>
      <c r="Y141" s="19">
        <f t="shared" si="0"/>
        <v>9.9743723310283396</v>
      </c>
      <c r="Z141" s="19">
        <f t="shared" si="0"/>
        <v>5.0464423472969688</v>
      </c>
      <c r="AA141" s="19">
        <f t="shared" si="0"/>
        <v>4.0886252808748278</v>
      </c>
      <c r="AB141" s="19">
        <f t="shared" si="0"/>
        <v>24.805594038914684</v>
      </c>
      <c r="AC141" s="19">
        <f t="shared" si="0"/>
        <v>47.958942753528682</v>
      </c>
      <c r="AD141" s="19">
        <f t="shared" si="0"/>
        <v>35.531255006189703</v>
      </c>
      <c r="AE141" s="56"/>
      <c r="AF141" s="145">
        <f>SUM(AF14:AF140)</f>
        <v>191364.67437611095</v>
      </c>
      <c r="AG141" s="145">
        <f t="shared" ref="AG141:AI141" si="1">SUM(AG14:AG140)</f>
        <v>132951.12167953642</v>
      </c>
      <c r="AH141" s="145">
        <f t="shared" si="1"/>
        <v>73336.566162464151</v>
      </c>
      <c r="AI141" s="145">
        <f t="shared" si="1"/>
        <v>3757.2778627199996</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38.673401999787046</v>
      </c>
      <c r="F143" s="139">
        <v>25.123966529206847</v>
      </c>
      <c r="G143" s="139">
        <v>2.4293731021909606</v>
      </c>
      <c r="H143" s="139">
        <v>0.19826884022886299</v>
      </c>
      <c r="I143" s="139">
        <v>0.53351565244487631</v>
      </c>
      <c r="J143" s="139">
        <v>0.53351565244487653</v>
      </c>
      <c r="K143" s="139">
        <v>0.53351565244487631</v>
      </c>
      <c r="L143" s="139">
        <v>0.28321555762821582</v>
      </c>
      <c r="M143" s="139">
        <v>219.98592340901229</v>
      </c>
      <c r="N143" s="139">
        <v>117.76143925393606</v>
      </c>
      <c r="O143" s="139">
        <v>1.9783850762435532E-4</v>
      </c>
      <c r="P143" s="139">
        <v>9.0086429619696401E-3</v>
      </c>
      <c r="Q143" s="139">
        <v>2.9997910447901433E-4</v>
      </c>
      <c r="R143" s="139">
        <v>7.1242250129345611E-3</v>
      </c>
      <c r="S143" s="139">
        <v>5.0408721983221053E-3</v>
      </c>
      <c r="T143" s="139">
        <v>2.2268226920428647E-3</v>
      </c>
      <c r="U143" s="139">
        <v>2.0428119370931839E-4</v>
      </c>
      <c r="V143" s="139">
        <v>3.3899677544586421E-2</v>
      </c>
      <c r="W143" s="139">
        <v>0.58612189999999997</v>
      </c>
      <c r="X143" s="139">
        <v>1.2480555133099999E-2</v>
      </c>
      <c r="Y143" s="139">
        <v>1.9103591210600002E-2</v>
      </c>
      <c r="Z143" s="139">
        <v>9.0946871125000012E-3</v>
      </c>
      <c r="AA143" s="139">
        <v>2.0573437139399998E-2</v>
      </c>
      <c r="AB143" s="139">
        <v>6.1252270595599997E-2</v>
      </c>
      <c r="AC143" s="139">
        <v>5.8612149999999995E-4</v>
      </c>
      <c r="AD143" s="139">
        <v>1.213041E-4</v>
      </c>
      <c r="AE143" s="58"/>
      <c r="AF143" s="144">
        <v>48844.697314204961</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3.735776758984299</v>
      </c>
      <c r="F144" s="139">
        <v>0.77024051528792492</v>
      </c>
      <c r="G144" s="139">
        <v>0.81833806762576133</v>
      </c>
      <c r="H144" s="139">
        <v>3.4003146670947551E-3</v>
      </c>
      <c r="I144" s="139">
        <v>0.92250791782887465</v>
      </c>
      <c r="J144" s="139">
        <v>0.92250791782887476</v>
      </c>
      <c r="K144" s="139">
        <v>0.92250791782887442</v>
      </c>
      <c r="L144" s="139">
        <v>0.50703590361523265</v>
      </c>
      <c r="M144" s="139">
        <v>7.756555542233289</v>
      </c>
      <c r="N144" s="139">
        <v>3.0439831673591695</v>
      </c>
      <c r="O144" s="139">
        <v>1.4558012402470588E-5</v>
      </c>
      <c r="P144" s="139">
        <v>1.2339502748655558E-3</v>
      </c>
      <c r="Q144" s="139">
        <v>2.6642432486570563E-5</v>
      </c>
      <c r="R144" s="139">
        <v>1.7896770362313401E-3</v>
      </c>
      <c r="S144" s="139">
        <v>1.2069460196198253E-3</v>
      </c>
      <c r="T144" s="139">
        <v>9.5335934385441519E-5</v>
      </c>
      <c r="U144" s="139">
        <v>2.4168840168199951E-5</v>
      </c>
      <c r="V144" s="139">
        <v>4.2761834607248734E-3</v>
      </c>
      <c r="W144" s="139">
        <v>1.4886999999999999E-2</v>
      </c>
      <c r="X144" s="139">
        <v>4.8863621492000004E-3</v>
      </c>
      <c r="Y144" s="139">
        <v>5.5935603267999994E-3</v>
      </c>
      <c r="Z144" s="139">
        <v>4.2547108987999998E-3</v>
      </c>
      <c r="AA144" s="139">
        <v>4.7496065369000001E-3</v>
      </c>
      <c r="AB144" s="139">
        <v>1.9484239911700001E-2</v>
      </c>
      <c r="AC144" s="139">
        <v>1.48871E-5</v>
      </c>
      <c r="AD144" s="139">
        <v>1.2179499999999999E-5</v>
      </c>
      <c r="AE144" s="58"/>
      <c r="AF144" s="144">
        <v>9434.4009997262983</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19.135897926690912</v>
      </c>
      <c r="F145" s="139">
        <v>1.0996296818103197</v>
      </c>
      <c r="G145" s="139">
        <v>1.7963067910258996</v>
      </c>
      <c r="H145" s="139">
        <v>5.7850809689643104E-3</v>
      </c>
      <c r="I145" s="139">
        <v>0.68029008657411061</v>
      </c>
      <c r="J145" s="139">
        <v>0.68029008657411039</v>
      </c>
      <c r="K145" s="139">
        <v>0.6802900865741105</v>
      </c>
      <c r="L145" s="139">
        <v>0.34014151216835764</v>
      </c>
      <c r="M145" s="139">
        <v>4.079898013174339</v>
      </c>
      <c r="N145" s="139">
        <v>0.49188826061677549</v>
      </c>
      <c r="O145" s="139">
        <v>2.3153043365067617E-5</v>
      </c>
      <c r="P145" s="139">
        <v>2.4042791340368914E-3</v>
      </c>
      <c r="Q145" s="139">
        <v>4.5906539028853024E-5</v>
      </c>
      <c r="R145" s="139">
        <v>3.8253426588063231E-3</v>
      </c>
      <c r="S145" s="139">
        <v>2.5663297142830637E-3</v>
      </c>
      <c r="T145" s="139">
        <v>9.8605388979503605E-5</v>
      </c>
      <c r="U145" s="139">
        <v>4.5506991327570807E-5</v>
      </c>
      <c r="V145" s="139">
        <v>8.1792720079242789E-3</v>
      </c>
      <c r="W145" s="139">
        <v>0.1262192</v>
      </c>
      <c r="X145" s="139">
        <v>1.8031248666999999E-3</v>
      </c>
      <c r="Y145" s="139">
        <v>1.09189228048E-2</v>
      </c>
      <c r="Z145" s="139">
        <v>1.22011449322E-2</v>
      </c>
      <c r="AA145" s="139">
        <v>2.8048609038999997E-3</v>
      </c>
      <c r="AB145" s="139">
        <v>2.7728053507599999E-2</v>
      </c>
      <c r="AC145" s="139">
        <v>2.18379E-5</v>
      </c>
      <c r="AD145" s="139">
        <v>2.18379E-5</v>
      </c>
      <c r="AE145" s="58"/>
      <c r="AF145" s="144">
        <v>19540.482423250138</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3.2213397836252856E-2</v>
      </c>
      <c r="F146" s="139">
        <v>0.22775861592923569</v>
      </c>
      <c r="G146" s="139">
        <v>6.6772571326980416E-3</v>
      </c>
      <c r="H146" s="139">
        <v>1.8892583217912362E-4</v>
      </c>
      <c r="I146" s="139">
        <v>4.5766078212015043E-3</v>
      </c>
      <c r="J146" s="139">
        <v>4.5766078212015043E-3</v>
      </c>
      <c r="K146" s="139">
        <v>4.5766078212015043E-3</v>
      </c>
      <c r="L146" s="139">
        <v>5.8739711610260163E-4</v>
      </c>
      <c r="M146" s="139">
        <v>1.886394295030402</v>
      </c>
      <c r="N146" s="139">
        <v>0.41083645014609793</v>
      </c>
      <c r="O146" s="139">
        <v>5.9435030903560529E-5</v>
      </c>
      <c r="P146" s="139">
        <v>2.9046068527236483E-5</v>
      </c>
      <c r="Q146" s="139">
        <v>1.0015885699047059E-6</v>
      </c>
      <c r="R146" s="139">
        <v>2.6847464497974929E-4</v>
      </c>
      <c r="S146" s="139">
        <v>1.004155089829554E-2</v>
      </c>
      <c r="T146" s="139">
        <v>4.1866335502680694E-4</v>
      </c>
      <c r="U146" s="139">
        <v>5.9177279565006622E-5</v>
      </c>
      <c r="V146" s="139">
        <v>5.912157373537957E-3</v>
      </c>
      <c r="W146" s="139">
        <v>2.7680999999999999E-3</v>
      </c>
      <c r="X146" s="139">
        <v>4.2179760800000002E-5</v>
      </c>
      <c r="Y146" s="139">
        <v>7.7329561699999994E-5</v>
      </c>
      <c r="Z146" s="139">
        <v>2.6362350500000001E-5</v>
      </c>
      <c r="AA146" s="139">
        <v>9.0510736999999995E-5</v>
      </c>
      <c r="AB146" s="139">
        <v>2.3638240999999998E-4</v>
      </c>
      <c r="AC146" s="139">
        <v>2.768E-6</v>
      </c>
      <c r="AD146" s="139">
        <v>2.768E-6</v>
      </c>
      <c r="AE146" s="58"/>
      <c r="AF146" s="144">
        <v>149.59867539752483</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5.9484296834387775</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0.28152087894498612</v>
      </c>
      <c r="J148" s="139">
        <v>0.54434753360555121</v>
      </c>
      <c r="K148" s="139">
        <v>0.69430382886971442</v>
      </c>
      <c r="L148" s="139">
        <v>6.3561621384423186E-2</v>
      </c>
      <c r="M148" s="139" t="s">
        <v>428</v>
      </c>
      <c r="N148" s="139">
        <v>2.1045759821148278</v>
      </c>
      <c r="O148" s="139">
        <v>9.2143982120610531E-3</v>
      </c>
      <c r="P148" s="139">
        <v>0</v>
      </c>
      <c r="Q148" s="139">
        <v>2.4055842842528936E-2</v>
      </c>
      <c r="R148" s="139">
        <v>0.78553666383270482</v>
      </c>
      <c r="S148" s="139">
        <v>17.247402565750331</v>
      </c>
      <c r="T148" s="139">
        <v>0.12065192579871487</v>
      </c>
      <c r="U148" s="139">
        <v>1.3886076577394289E-2</v>
      </c>
      <c r="V148" s="139">
        <v>5.5790452518816256</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0.13280045173216784</v>
      </c>
      <c r="J149" s="139">
        <v>0.24592676246697759</v>
      </c>
      <c r="K149" s="139">
        <v>0.49185352493395518</v>
      </c>
      <c r="L149" s="139">
        <v>5.2136473642999219E-3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174.7659405344628</v>
      </c>
      <c r="F152" s="13">
        <f t="shared" ref="F152:AD152" si="2">SUM(F$141, F$151, IF(AND(ISNUMBER(SEARCH($B$4,"AT|BE|CH|GB|IE|LT|LU|NL")),SUM(F$143:F$149)&gt;0),SUM(F$143:F$149)-SUM(F$27:F$33),0))</f>
        <v>152.40855583570706</v>
      </c>
      <c r="G152" s="13">
        <f t="shared" si="2"/>
        <v>162.73619749261883</v>
      </c>
      <c r="H152" s="13">
        <f t="shared" si="2"/>
        <v>130.75811038111385</v>
      </c>
      <c r="I152" s="13">
        <f t="shared" si="2"/>
        <v>24.761421751940166</v>
      </c>
      <c r="J152" s="13">
        <f t="shared" si="2"/>
        <v>33.86790352430129</v>
      </c>
      <c r="K152" s="13">
        <f t="shared" si="2"/>
        <v>69.473560542108814</v>
      </c>
      <c r="L152" s="13">
        <f t="shared" si="2"/>
        <v>3.9856498721179197</v>
      </c>
      <c r="M152" s="13">
        <f t="shared" si="2"/>
        <v>502.32128325241501</v>
      </c>
      <c r="N152" s="13">
        <f t="shared" si="2"/>
        <v>135.1966682987204</v>
      </c>
      <c r="O152" s="13">
        <f t="shared" si="2"/>
        <v>0.56315557753797252</v>
      </c>
      <c r="P152" s="13">
        <f t="shared" si="2"/>
        <v>0.67850445959790828</v>
      </c>
      <c r="Q152" s="13">
        <f t="shared" si="2"/>
        <v>1.8365204700619611</v>
      </c>
      <c r="R152" s="13">
        <f t="shared" si="2"/>
        <v>5.2086111505767878</v>
      </c>
      <c r="S152" s="13">
        <f t="shared" si="2"/>
        <v>22.975346666504802</v>
      </c>
      <c r="T152" s="13">
        <f t="shared" si="2"/>
        <v>24.750798701756345</v>
      </c>
      <c r="U152" s="13">
        <f t="shared" si="2"/>
        <v>8.0808578513217331</v>
      </c>
      <c r="V152" s="13">
        <f t="shared" si="2"/>
        <v>53.233646345819487</v>
      </c>
      <c r="W152" s="13">
        <f t="shared" si="2"/>
        <v>39.11133342483744</v>
      </c>
      <c r="X152" s="13">
        <f t="shared" si="2"/>
        <v>5.6972002347270463</v>
      </c>
      <c r="Y152" s="13">
        <f t="shared" si="2"/>
        <v>9.9763290315221393</v>
      </c>
      <c r="Z152" s="13">
        <f t="shared" si="2"/>
        <v>5.0479408257643685</v>
      </c>
      <c r="AA152" s="13">
        <f t="shared" si="2"/>
        <v>4.090069716391028</v>
      </c>
      <c r="AB152" s="13">
        <f t="shared" si="2"/>
        <v>24.811539808404586</v>
      </c>
      <c r="AC152" s="13">
        <f t="shared" si="2"/>
        <v>47.958970848428685</v>
      </c>
      <c r="AD152" s="13">
        <f t="shared" si="2"/>
        <v>35.531262500789701</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174.7659405344628</v>
      </c>
      <c r="F154" s="13">
        <f>SUM(F$141, F$153, -1 * IF(OR($B$6=2005,$B$6&gt;=2020),SUM(F$99:F$122),0), IF(AND(ISNUMBER(SEARCH($B$4,"AT|BE|CH|GB|IE|LT|LU|NL")),SUM(F$143:F$149)&gt;0),SUM(F$143:F$149)-SUM(F$27:F$33),0))</f>
        <v>152.40855583570706</v>
      </c>
      <c r="G154" s="13">
        <f>SUM(G$141, G$153, IF(AND(ISNUMBER(SEARCH($B$4,"AT|BE|CH|GB|IE|LT|LU|NL")),SUM(G$143:G$149)&gt;0),SUM(G$143:G$149)-SUM(G$27:G$33),0))</f>
        <v>162.73619749261883</v>
      </c>
      <c r="H154" s="13">
        <f>SUM(H$141, H$153, IF(AND(ISNUMBER(SEARCH($B$4,"AT|BE|CH|GB|IE|LT|LU|NL")),SUM(H$143:H$149)&gt;0),SUM(H$143:H$149)-SUM(H$27:H$33),0))</f>
        <v>130.75811038111385</v>
      </c>
      <c r="I154" s="13">
        <f t="shared" ref="I154:AD154" si="3">SUM(I$141, I$153, IF(AND(ISNUMBER(SEARCH($B$4,"AT|BE|CH|GB|IE|LT|LU|NL")),SUM(I$143:I$149)&gt;0),SUM(I$143:I$149)-SUM(I$27:I$33),0))</f>
        <v>24.761421751940166</v>
      </c>
      <c r="J154" s="13">
        <f t="shared" si="3"/>
        <v>33.86790352430129</v>
      </c>
      <c r="K154" s="13">
        <f t="shared" si="3"/>
        <v>69.473560542108814</v>
      </c>
      <c r="L154" s="13">
        <f t="shared" si="3"/>
        <v>3.9856498721179197</v>
      </c>
      <c r="M154" s="13">
        <f t="shared" si="3"/>
        <v>502.32128325241501</v>
      </c>
      <c r="N154" s="13">
        <f t="shared" si="3"/>
        <v>135.1966682987204</v>
      </c>
      <c r="O154" s="13">
        <f t="shared" si="3"/>
        <v>0.56315557753797252</v>
      </c>
      <c r="P154" s="13">
        <f t="shared" si="3"/>
        <v>0.67850445959790828</v>
      </c>
      <c r="Q154" s="13">
        <f t="shared" si="3"/>
        <v>1.8365204700619611</v>
      </c>
      <c r="R154" s="13">
        <f t="shared" si="3"/>
        <v>5.2086111505767878</v>
      </c>
      <c r="S154" s="13">
        <f t="shared" si="3"/>
        <v>22.975346666504802</v>
      </c>
      <c r="T154" s="13">
        <f t="shared" si="3"/>
        <v>24.750798701756345</v>
      </c>
      <c r="U154" s="13">
        <f t="shared" si="3"/>
        <v>8.0808578513217331</v>
      </c>
      <c r="V154" s="13">
        <f t="shared" si="3"/>
        <v>53.233646345819487</v>
      </c>
      <c r="W154" s="13">
        <f t="shared" si="3"/>
        <v>39.11133342483744</v>
      </c>
      <c r="X154" s="13">
        <f t="shared" si="3"/>
        <v>5.6972002347270463</v>
      </c>
      <c r="Y154" s="13">
        <f t="shared" si="3"/>
        <v>9.9763290315221393</v>
      </c>
      <c r="Z154" s="13">
        <f t="shared" si="3"/>
        <v>5.0479408257643685</v>
      </c>
      <c r="AA154" s="13">
        <f t="shared" si="3"/>
        <v>4.090069716391028</v>
      </c>
      <c r="AB154" s="13">
        <f t="shared" si="3"/>
        <v>24.811539808404586</v>
      </c>
      <c r="AC154" s="13">
        <f t="shared" si="3"/>
        <v>47.958970848428685</v>
      </c>
      <c r="AD154" s="13">
        <f t="shared" si="3"/>
        <v>35.531262500789701</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4.9972331707511781</v>
      </c>
      <c r="F157" s="141">
        <v>0.1652601484651994</v>
      </c>
      <c r="G157" s="141">
        <v>0.30914247448428711</v>
      </c>
      <c r="H157" s="141" t="s">
        <v>444</v>
      </c>
      <c r="I157" s="141">
        <v>6.203386865538469E-2</v>
      </c>
      <c r="J157" s="141">
        <v>6.203386865538469E-2</v>
      </c>
      <c r="K157" s="141">
        <v>6.203386865538469E-2</v>
      </c>
      <c r="L157" s="141">
        <v>2.9776256954584648E-2</v>
      </c>
      <c r="M157" s="141">
        <v>1.3264152212238978</v>
      </c>
      <c r="N157" s="141">
        <v>1.2983856220846652E-3</v>
      </c>
      <c r="O157" s="141">
        <v>9.7378921656349887E-5</v>
      </c>
      <c r="P157" s="141">
        <v>1.9475784331269977E-3</v>
      </c>
      <c r="Q157" s="141">
        <v>4.8689460828174944E-4</v>
      </c>
      <c r="R157" s="141">
        <v>3.2459640552116634E-3</v>
      </c>
      <c r="S157" s="141">
        <v>3.5705604607328295E-3</v>
      </c>
      <c r="T157" s="141">
        <v>1.2983856220846653E-4</v>
      </c>
      <c r="U157" s="141">
        <v>1.7852802303664147E-3</v>
      </c>
      <c r="V157" s="141">
        <v>0.47066478800569117</v>
      </c>
      <c r="W157" s="141" t="s">
        <v>444</v>
      </c>
      <c r="X157" s="141" t="s">
        <v>444</v>
      </c>
      <c r="Y157" s="141" t="s">
        <v>444</v>
      </c>
      <c r="Z157" s="141" t="s">
        <v>444</v>
      </c>
      <c r="AA157" s="141" t="s">
        <v>444</v>
      </c>
      <c r="AB157" s="141" t="s">
        <v>444</v>
      </c>
      <c r="AC157" s="141" t="s">
        <v>444</v>
      </c>
      <c r="AD157" s="141" t="s">
        <v>444</v>
      </c>
      <c r="AE157" s="58"/>
      <c r="AF157" s="142">
        <v>16229.820276058315</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0.12273387878721288</v>
      </c>
      <c r="F158" s="141">
        <v>3.0288417943792646E-3</v>
      </c>
      <c r="G158" s="141">
        <v>6.1075782493293321E-3</v>
      </c>
      <c r="H158" s="141" t="s">
        <v>444</v>
      </c>
      <c r="I158" s="141">
        <v>6.5606990513785357E-4</v>
      </c>
      <c r="J158" s="141">
        <v>6.5606990513785357E-4</v>
      </c>
      <c r="K158" s="141">
        <v>6.5606990513785357E-4</v>
      </c>
      <c r="L158" s="141">
        <v>3.149135544661697E-4</v>
      </c>
      <c r="M158" s="141">
        <v>4.2629476990846023E-2</v>
      </c>
      <c r="N158" s="141">
        <v>2.5671019677466686E-5</v>
      </c>
      <c r="O158" s="141">
        <v>1.9253264758100011E-6</v>
      </c>
      <c r="P158" s="141">
        <v>3.8506529516200026E-5</v>
      </c>
      <c r="Q158" s="141">
        <v>9.6266323790500064E-6</v>
      </c>
      <c r="R158" s="141">
        <v>6.4177549193666718E-5</v>
      </c>
      <c r="S158" s="141">
        <v>7.0595304113033378E-5</v>
      </c>
      <c r="T158" s="141">
        <v>2.5671019677466684E-6</v>
      </c>
      <c r="U158" s="141">
        <v>3.5297652056516689E-5</v>
      </c>
      <c r="V158" s="141">
        <v>9.3057446330816734E-3</v>
      </c>
      <c r="W158" s="141" t="s">
        <v>444</v>
      </c>
      <c r="X158" s="141" t="s">
        <v>444</v>
      </c>
      <c r="Y158" s="141" t="s">
        <v>444</v>
      </c>
      <c r="Z158" s="141" t="s">
        <v>444</v>
      </c>
      <c r="AA158" s="141" t="s">
        <v>444</v>
      </c>
      <c r="AB158" s="141" t="s">
        <v>444</v>
      </c>
      <c r="AC158" s="141" t="s">
        <v>444</v>
      </c>
      <c r="AD158" s="141" t="s">
        <v>444</v>
      </c>
      <c r="AE158" s="58"/>
      <c r="AF158" s="143">
        <v>320.88774596833355</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4.0956494452276377</v>
      </c>
      <c r="F159" s="141">
        <v>9.290000000000001E-2</v>
      </c>
      <c r="G159" s="141">
        <v>1.317143036083392</v>
      </c>
      <c r="H159" s="141" t="s">
        <v>444</v>
      </c>
      <c r="I159" s="141">
        <v>0.11844330046538966</v>
      </c>
      <c r="J159" s="141">
        <v>0.1393321134369723</v>
      </c>
      <c r="K159" s="141">
        <v>0.1393321134369723</v>
      </c>
      <c r="L159" s="141">
        <v>2.3438133638294539E-2</v>
      </c>
      <c r="M159" s="141">
        <v>0.20396</v>
      </c>
      <c r="N159" s="141">
        <v>8.0199999999999994E-3</v>
      </c>
      <c r="O159" s="141">
        <v>7.3999999999999999E-4</v>
      </c>
      <c r="P159" s="141">
        <v>1.42E-3</v>
      </c>
      <c r="Q159" s="141">
        <v>1.4960000000000001E-2</v>
      </c>
      <c r="R159" s="141">
        <v>1.6099999999999996E-2</v>
      </c>
      <c r="S159" s="141">
        <v>5.4920000000000004E-2</v>
      </c>
      <c r="T159" s="141">
        <v>0.67400000000000004</v>
      </c>
      <c r="U159" s="141">
        <v>7.6000000000000009E-3</v>
      </c>
      <c r="V159" s="141">
        <v>6.4799999999999996E-2</v>
      </c>
      <c r="W159" s="141">
        <v>1.3820000000000001E-2</v>
      </c>
      <c r="X159" s="141">
        <v>1.6800000000000002E-4</v>
      </c>
      <c r="Y159" s="141">
        <v>9.3999999999999997E-4</v>
      </c>
      <c r="Z159" s="141">
        <v>7.3999999999999999E-4</v>
      </c>
      <c r="AA159" s="141">
        <v>2.14E-4</v>
      </c>
      <c r="AB159" s="141">
        <v>2.062E-3</v>
      </c>
      <c r="AC159" s="141" t="s">
        <v>444</v>
      </c>
      <c r="AD159" s="141">
        <v>1.2692E-2</v>
      </c>
      <c r="AE159" s="58"/>
      <c r="AF159" s="143">
        <v>2297.1966768000002</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0.35381412519587879</v>
      </c>
      <c r="X163" s="22">
        <v>2.5474617014103274</v>
      </c>
      <c r="Y163" s="22">
        <v>1.6629263884206302</v>
      </c>
      <c r="Z163" s="22">
        <v>0.81377248795052126</v>
      </c>
      <c r="AA163" s="22">
        <v>0.95529813802887276</v>
      </c>
      <c r="AB163" s="22">
        <v>5.9794587158103516</v>
      </c>
      <c r="AC163" s="22" t="s">
        <v>444</v>
      </c>
      <c r="AD163" s="22">
        <v>0.10260609630680484</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FD650-9376-40A0-BB3E-34644ACD52FD}">
  <sheetPr codeName="Sheet6"/>
  <dimension ref="A1:AL170"/>
  <sheetViews>
    <sheetView zoomScale="75" zoomScaleNormal="75" workbookViewId="0">
      <pane xSplit="4" ySplit="13" topLeftCell="Y113"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1994</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45.1</v>
      </c>
      <c r="F14" s="138">
        <v>0.23900556084524466</v>
      </c>
      <c r="G14" s="138">
        <v>95.516999999999996</v>
      </c>
      <c r="H14" s="138" t="s">
        <v>444</v>
      </c>
      <c r="I14" s="138">
        <v>0.93205533421313236</v>
      </c>
      <c r="J14" s="138">
        <v>1.3381687734206682</v>
      </c>
      <c r="K14" s="138">
        <v>1.7367799157928743</v>
      </c>
      <c r="L14" s="138">
        <v>3.6152501932164884E-2</v>
      </c>
      <c r="M14" s="138">
        <v>20.553784314182661</v>
      </c>
      <c r="N14" s="138">
        <v>0.91337133955988425</v>
      </c>
      <c r="O14" s="138">
        <v>0.12897359388460747</v>
      </c>
      <c r="P14" s="138">
        <v>0.16587260674956547</v>
      </c>
      <c r="Q14" s="138">
        <v>0.8721853683452665</v>
      </c>
      <c r="R14" s="138">
        <v>0.5516889465329301</v>
      </c>
      <c r="S14" s="138">
        <v>0.6234835215463792</v>
      </c>
      <c r="T14" s="138">
        <v>7.2727837198770819</v>
      </c>
      <c r="U14" s="138">
        <v>2.4929239931985032</v>
      </c>
      <c r="V14" s="138">
        <v>3.6505839106145288</v>
      </c>
      <c r="W14" s="138">
        <v>0.89338545938174407</v>
      </c>
      <c r="X14" s="138">
        <v>6.8060953871608906E-5</v>
      </c>
      <c r="Y14" s="138">
        <v>3.0560165507714657E-3</v>
      </c>
      <c r="Z14" s="138">
        <v>2.4210140979678621E-3</v>
      </c>
      <c r="AA14" s="138">
        <v>2.9673349708065147E-4</v>
      </c>
      <c r="AB14" s="138">
        <v>5.8418250996915885E-3</v>
      </c>
      <c r="AC14" s="138">
        <v>0.53181455422301771</v>
      </c>
      <c r="AD14" s="138">
        <v>2.6193851178148636E-4</v>
      </c>
      <c r="AE14" s="55"/>
      <c r="AF14" s="147">
        <v>27252.927899999999</v>
      </c>
      <c r="AG14" s="147">
        <v>82681.223696294401</v>
      </c>
      <c r="AH14" s="147">
        <v>38268.112986069122</v>
      </c>
      <c r="AI14" s="147" t="s">
        <v>430</v>
      </c>
      <c r="AJ14" s="147" t="s">
        <v>430</v>
      </c>
      <c r="AK14" s="147" t="s">
        <v>428</v>
      </c>
      <c r="AL14" s="45" t="s">
        <v>49</v>
      </c>
    </row>
    <row r="15" spans="1:38" s="1" customFormat="1" ht="26.25" customHeight="1" thickBot="1" x14ac:dyDescent="0.3">
      <c r="A15" s="65" t="s">
        <v>53</v>
      </c>
      <c r="B15" s="65" t="s">
        <v>54</v>
      </c>
      <c r="C15" s="66" t="s">
        <v>55</v>
      </c>
      <c r="D15" s="67"/>
      <c r="E15" s="138">
        <v>0.51570176718321903</v>
      </c>
      <c r="F15" s="138">
        <v>7.0224771858480002E-3</v>
      </c>
      <c r="G15" s="138">
        <v>0.51503238316063404</v>
      </c>
      <c r="H15" s="138" t="s">
        <v>444</v>
      </c>
      <c r="I15" s="138">
        <v>5.8015628803584005E-3</v>
      </c>
      <c r="J15" s="138">
        <v>8.6952808874880012E-3</v>
      </c>
      <c r="K15" s="138">
        <v>1.1318345586720001E-2</v>
      </c>
      <c r="L15" s="138">
        <v>6.09942838529088E-4</v>
      </c>
      <c r="M15" s="138">
        <v>3.7087196493960001E-2</v>
      </c>
      <c r="N15" s="138">
        <v>6.0944852059578005E-3</v>
      </c>
      <c r="O15" s="138">
        <v>5.4809500424102993E-3</v>
      </c>
      <c r="P15" s="138">
        <v>1.1803833349488002E-3</v>
      </c>
      <c r="Q15" s="138">
        <v>2.7352612928448002E-3</v>
      </c>
      <c r="R15" s="138">
        <v>2.0850367244980756E-2</v>
      </c>
      <c r="S15" s="138">
        <v>1.2514842206503675E-2</v>
      </c>
      <c r="T15" s="138">
        <v>0.33497515336078643</v>
      </c>
      <c r="U15" s="138">
        <v>5.4276978382502405E-3</v>
      </c>
      <c r="V15" s="138">
        <v>5.7518946054685799E-2</v>
      </c>
      <c r="W15" s="138">
        <v>1.03089483E-3</v>
      </c>
      <c r="X15" s="138">
        <v>1.4511765405816003E-6</v>
      </c>
      <c r="Y15" s="138">
        <v>3.9985812336960003E-6</v>
      </c>
      <c r="Z15" s="138">
        <v>1.3687479777384001E-6</v>
      </c>
      <c r="AA15" s="138">
        <v>1.3687479777384001E-6</v>
      </c>
      <c r="AB15" s="138">
        <v>8.187253729754402E-6</v>
      </c>
      <c r="AC15" s="138" t="s">
        <v>428</v>
      </c>
      <c r="AD15" s="138">
        <v>0</v>
      </c>
      <c r="AE15" s="55"/>
      <c r="AF15" s="147">
        <v>2896.2314603999998</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0.12866395367456482</v>
      </c>
      <c r="F16" s="138">
        <v>5.1708654719999998E-4</v>
      </c>
      <c r="G16" s="138">
        <v>0.10624854445386889</v>
      </c>
      <c r="H16" s="138" t="s">
        <v>444</v>
      </c>
      <c r="I16" s="138">
        <v>3.5549700120000007E-2</v>
      </c>
      <c r="J16" s="138">
        <v>5.1062296536000008E-2</v>
      </c>
      <c r="K16" s="138">
        <v>5.3001371088000009E-2</v>
      </c>
      <c r="L16" s="138" t="s">
        <v>429</v>
      </c>
      <c r="M16" s="138">
        <v>0.13603364600766452</v>
      </c>
      <c r="N16" s="138">
        <v>1.8098029152000001E-2</v>
      </c>
      <c r="O16" s="138">
        <v>1.0341730944E-3</v>
      </c>
      <c r="P16" s="138">
        <v>1.9390745519999999E-2</v>
      </c>
      <c r="Q16" s="138">
        <v>7.1099400240000003E-3</v>
      </c>
      <c r="R16" s="138">
        <v>3.6842416488000007E-3</v>
      </c>
      <c r="S16" s="138">
        <v>1.6158954600000001E-2</v>
      </c>
      <c r="T16" s="138">
        <v>3.3610625568000004E-3</v>
      </c>
      <c r="U16" s="138">
        <v>1.8744387336000002E-3</v>
      </c>
      <c r="V16" s="138">
        <v>2.9732476464000002E-2</v>
      </c>
      <c r="W16" s="138">
        <v>1.6805312784E-2</v>
      </c>
      <c r="X16" s="138">
        <v>1.8744387336E-7</v>
      </c>
      <c r="Y16" s="138">
        <v>1.9390745520000001E-9</v>
      </c>
      <c r="Z16" s="138">
        <v>6.4635818400000007E-10</v>
      </c>
      <c r="AA16" s="138">
        <v>6.4635818400000007E-10</v>
      </c>
      <c r="AB16" s="138">
        <v>1.9067566428000001E-7</v>
      </c>
      <c r="AC16" s="138" t="s">
        <v>429</v>
      </c>
      <c r="AD16" s="138" t="s">
        <v>429</v>
      </c>
      <c r="AE16" s="55"/>
      <c r="AF16" s="147" t="s">
        <v>429</v>
      </c>
      <c r="AG16" s="147">
        <v>646.35818400000005</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5.9366997810479417E-3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2.7833074649328209</v>
      </c>
      <c r="F18" s="138">
        <v>0.18086903368074372</v>
      </c>
      <c r="G18" s="138">
        <v>24.104495017479316</v>
      </c>
      <c r="H18" s="138" t="s">
        <v>444</v>
      </c>
      <c r="I18" s="138">
        <v>0.25794079514002544</v>
      </c>
      <c r="J18" s="138">
        <v>0.33584717719476859</v>
      </c>
      <c r="K18" s="138">
        <v>0.42933483566046032</v>
      </c>
      <c r="L18" s="138">
        <v>0.14400498341154022</v>
      </c>
      <c r="M18" s="138">
        <v>0.65484374415822622</v>
      </c>
      <c r="N18" s="138">
        <v>0.24924779499739633</v>
      </c>
      <c r="O18" s="138">
        <v>4.6736606990891837E-3</v>
      </c>
      <c r="P18" s="138">
        <v>2.1464763405856925E-3</v>
      </c>
      <c r="Q18" s="138">
        <v>1.5613657168516502E-2</v>
      </c>
      <c r="R18" s="138">
        <v>0.19940022400067242</v>
      </c>
      <c r="S18" s="138">
        <v>0.11216131961138635</v>
      </c>
      <c r="T18" s="138">
        <v>4.0502126938201037</v>
      </c>
      <c r="U18" s="138">
        <v>1.5789431023173683E-3</v>
      </c>
      <c r="V18" s="138">
        <v>0.1249863711456311</v>
      </c>
      <c r="W18" s="138">
        <v>2.1813786975328077E-2</v>
      </c>
      <c r="X18" s="138">
        <v>2.9604425180802384E-2</v>
      </c>
      <c r="Y18" s="138">
        <v>0.2337191461642294</v>
      </c>
      <c r="Z18" s="138">
        <v>2.6488169898612666E-2</v>
      </c>
      <c r="AA18" s="138">
        <v>2.3371914616422941E-2</v>
      </c>
      <c r="AB18" s="138">
        <v>0.31318365586006741</v>
      </c>
      <c r="AC18" s="138" t="s">
        <v>430</v>
      </c>
      <c r="AD18" s="138" t="s">
        <v>430</v>
      </c>
      <c r="AE18" s="55"/>
      <c r="AF18" s="147">
        <v>15939.550303667014</v>
      </c>
      <c r="AG18" s="147" t="s">
        <v>430</v>
      </c>
      <c r="AH18" s="147">
        <v>731.12913211889077</v>
      </c>
      <c r="AI18" s="147" t="s">
        <v>430</v>
      </c>
      <c r="AJ18" s="147" t="s">
        <v>430</v>
      </c>
      <c r="AK18" s="147" t="s">
        <v>428</v>
      </c>
      <c r="AL18" s="45" t="s">
        <v>49</v>
      </c>
    </row>
    <row r="19" spans="1:38" s="2" customFormat="1" ht="26.25" customHeight="1" thickBot="1" x14ac:dyDescent="0.3">
      <c r="A19" s="65" t="s">
        <v>53</v>
      </c>
      <c r="B19" s="65" t="s">
        <v>62</v>
      </c>
      <c r="C19" s="66" t="s">
        <v>63</v>
      </c>
      <c r="D19" s="67"/>
      <c r="E19" s="138">
        <v>0.47762733741735552</v>
      </c>
      <c r="F19" s="138">
        <v>9.7688624282779635E-2</v>
      </c>
      <c r="G19" s="138">
        <v>2.6097793143032257</v>
      </c>
      <c r="H19" s="138" t="s">
        <v>444</v>
      </c>
      <c r="I19" s="138">
        <v>4.2228194719752511E-2</v>
      </c>
      <c r="J19" s="138">
        <v>5.4268164475116239E-2</v>
      </c>
      <c r="K19" s="138">
        <v>6.8716128181552705E-2</v>
      </c>
      <c r="L19" s="138">
        <v>2.2349715888994266E-2</v>
      </c>
      <c r="M19" s="138">
        <v>0.18913070840767127</v>
      </c>
      <c r="N19" s="138">
        <v>3.8563107370750568E-2</v>
      </c>
      <c r="O19" s="138">
        <v>7.2527852516073011E-4</v>
      </c>
      <c r="P19" s="138">
        <v>1.9690032984511084E-3</v>
      </c>
      <c r="Q19" s="138">
        <v>2.7280317109512338E-3</v>
      </c>
      <c r="R19" s="138">
        <v>3.086392748251535E-2</v>
      </c>
      <c r="S19" s="138">
        <v>1.734587742948061E-2</v>
      </c>
      <c r="T19" s="138">
        <v>0.62612003218769807</v>
      </c>
      <c r="U19" s="138">
        <v>4.2642129583679751E-4</v>
      </c>
      <c r="V19" s="138">
        <v>2.160022725569493E-2</v>
      </c>
      <c r="W19" s="138">
        <v>3.3711915315018442E-3</v>
      </c>
      <c r="X19" s="138">
        <v>4.5751885070382161E-3</v>
      </c>
      <c r="Y19" s="138">
        <v>3.6119909266091189E-2</v>
      </c>
      <c r="Z19" s="138">
        <v>4.093589716823668E-3</v>
      </c>
      <c r="AA19" s="138">
        <v>3.6119909266091187E-3</v>
      </c>
      <c r="AB19" s="138">
        <v>4.840067841656219E-2</v>
      </c>
      <c r="AC19" s="138" t="s">
        <v>430</v>
      </c>
      <c r="AD19" s="138" t="s">
        <v>430</v>
      </c>
      <c r="AE19" s="55"/>
      <c r="AF19" s="147">
        <v>2565.8370333076778</v>
      </c>
      <c r="AG19" s="147" t="s">
        <v>430</v>
      </c>
      <c r="AH19" s="147">
        <v>3042.5345165499452</v>
      </c>
      <c r="AI19" s="147" t="s">
        <v>430</v>
      </c>
      <c r="AJ19" s="147" t="s">
        <v>430</v>
      </c>
      <c r="AK19" s="147" t="s">
        <v>428</v>
      </c>
      <c r="AL19" s="45" t="s">
        <v>49</v>
      </c>
    </row>
    <row r="20" spans="1:38" s="2" customFormat="1" ht="26.25" customHeight="1" thickBot="1" x14ac:dyDescent="0.3">
      <c r="A20" s="65" t="s">
        <v>53</v>
      </c>
      <c r="B20" s="65" t="s">
        <v>64</v>
      </c>
      <c r="C20" s="66" t="s">
        <v>65</v>
      </c>
      <c r="D20" s="67"/>
      <c r="E20" s="138">
        <v>6.8802337165952229E-2</v>
      </c>
      <c r="F20" s="138">
        <v>1.3854152464676925E-2</v>
      </c>
      <c r="G20" s="138">
        <v>0.17045834397779264</v>
      </c>
      <c r="H20" s="138" t="s">
        <v>444</v>
      </c>
      <c r="I20" s="138">
        <v>6.2426490111914829E-3</v>
      </c>
      <c r="J20" s="138">
        <v>8.0286953971876636E-3</v>
      </c>
      <c r="K20" s="138">
        <v>1.0171951060383082E-2</v>
      </c>
      <c r="L20" s="138">
        <v>3.314561558817106E-3</v>
      </c>
      <c r="M20" s="138">
        <v>2.7252707222223897E-2</v>
      </c>
      <c r="N20" s="138">
        <v>5.7202659419973243E-3</v>
      </c>
      <c r="O20" s="138">
        <v>1.0756512462600634E-4</v>
      </c>
      <c r="P20" s="138">
        <v>2.7712580746121343E-4</v>
      </c>
      <c r="Q20" s="138">
        <v>4.0191388455873431E-4</v>
      </c>
      <c r="R20" s="138">
        <v>4.5780903471069586E-3</v>
      </c>
      <c r="S20" s="138">
        <v>2.5730691156258477E-3</v>
      </c>
      <c r="T20" s="138">
        <v>9.2880223670758141E-2</v>
      </c>
      <c r="U20" s="138">
        <v>6.1649599988432532E-5</v>
      </c>
      <c r="V20" s="138">
        <v>3.1840178513182259E-3</v>
      </c>
      <c r="W20" s="138">
        <v>5.0009298807893068E-4</v>
      </c>
      <c r="X20" s="138">
        <v>6.7869762667854871E-4</v>
      </c>
      <c r="Y20" s="138">
        <v>5.3581391579885437E-3</v>
      </c>
      <c r="Z20" s="138">
        <v>6.072557712387015E-4</v>
      </c>
      <c r="AA20" s="138">
        <v>5.3581391579885429E-4</v>
      </c>
      <c r="AB20" s="138">
        <v>7.1799064717046474E-3</v>
      </c>
      <c r="AC20" s="138" t="s">
        <v>430</v>
      </c>
      <c r="AD20" s="138" t="s">
        <v>430</v>
      </c>
      <c r="AE20" s="55"/>
      <c r="AF20" s="147">
        <v>357.77313930540635</v>
      </c>
      <c r="AG20" s="147" t="s">
        <v>430</v>
      </c>
      <c r="AH20" s="147">
        <v>446.48221148881095</v>
      </c>
      <c r="AI20" s="147" t="s">
        <v>430</v>
      </c>
      <c r="AJ20" s="147" t="s">
        <v>430</v>
      </c>
      <c r="AK20" s="147" t="s">
        <v>428</v>
      </c>
      <c r="AL20" s="45" t="s">
        <v>49</v>
      </c>
    </row>
    <row r="21" spans="1:38" s="2" customFormat="1" ht="26.25" customHeight="1" thickBot="1" x14ac:dyDescent="0.3">
      <c r="A21" s="65" t="s">
        <v>53</v>
      </c>
      <c r="B21" s="65" t="s">
        <v>66</v>
      </c>
      <c r="C21" s="66" t="s">
        <v>67</v>
      </c>
      <c r="D21" s="67"/>
      <c r="E21" s="138">
        <v>1.5016839048495385</v>
      </c>
      <c r="F21" s="138">
        <v>0.30156448797856344</v>
      </c>
      <c r="G21" s="138">
        <v>10.915708252614278</v>
      </c>
      <c r="H21" s="138" t="s">
        <v>444</v>
      </c>
      <c r="I21" s="138">
        <v>0.230431036586011</v>
      </c>
      <c r="J21" s="138">
        <v>0.28190304154116885</v>
      </c>
      <c r="K21" s="138">
        <v>0.34096992343073856</v>
      </c>
      <c r="L21" s="138">
        <v>8.8413127446576548E-2</v>
      </c>
      <c r="M21" s="138">
        <v>1.209027878047487</v>
      </c>
      <c r="N21" s="138">
        <v>0.23951554576548539</v>
      </c>
      <c r="O21" s="138">
        <v>3.9892296282355941E-3</v>
      </c>
      <c r="P21" s="138">
        <v>9.9961278423153794E-3</v>
      </c>
      <c r="Q21" s="138">
        <v>1.250217065476179E-2</v>
      </c>
      <c r="R21" s="138">
        <v>0.12507494185192455</v>
      </c>
      <c r="S21" s="138">
        <v>7.7361675052214418E-2</v>
      </c>
      <c r="T21" s="138">
        <v>2.3533956072923496</v>
      </c>
      <c r="U21" s="138">
        <v>2.5543244712975199E-3</v>
      </c>
      <c r="V21" s="138">
        <v>0.21891332346277184</v>
      </c>
      <c r="W21" s="138">
        <v>0.16723136894215712</v>
      </c>
      <c r="X21" s="138">
        <v>5.049283895828504E-2</v>
      </c>
      <c r="Y21" s="138">
        <v>0.17874148916548796</v>
      </c>
      <c r="Z21" s="138">
        <v>3.2683059795403591E-2</v>
      </c>
      <c r="AA21" s="138">
        <v>2.6821908376584873E-2</v>
      </c>
      <c r="AB21" s="138">
        <v>0.28873929629576151</v>
      </c>
      <c r="AC21" s="138">
        <v>9.6034873866952331E-4</v>
      </c>
      <c r="AD21" s="138">
        <v>0.12077442028127476</v>
      </c>
      <c r="AE21" s="55"/>
      <c r="AF21" s="147">
        <v>9492.9020126426112</v>
      </c>
      <c r="AG21" s="147">
        <v>710.40106753148916</v>
      </c>
      <c r="AH21" s="147">
        <v>5971.6502084417662</v>
      </c>
      <c r="AI21" s="147" t="s">
        <v>430</v>
      </c>
      <c r="AJ21" s="147" t="s">
        <v>430</v>
      </c>
      <c r="AK21" s="147" t="s">
        <v>428</v>
      </c>
      <c r="AL21" s="45" t="s">
        <v>49</v>
      </c>
    </row>
    <row r="22" spans="1:38" s="2" customFormat="1" ht="26.25" customHeight="1" thickBot="1" x14ac:dyDescent="0.3">
      <c r="A22" s="65" t="s">
        <v>53</v>
      </c>
      <c r="B22" s="69" t="s">
        <v>68</v>
      </c>
      <c r="C22" s="66" t="s">
        <v>69</v>
      </c>
      <c r="D22" s="67"/>
      <c r="E22" s="138">
        <v>1.392345778205295</v>
      </c>
      <c r="F22" s="138">
        <v>0.19153897699051634</v>
      </c>
      <c r="G22" s="138">
        <v>1.7475997503690259</v>
      </c>
      <c r="H22" s="138" t="s">
        <v>444</v>
      </c>
      <c r="I22" s="138">
        <v>0.16719750072334064</v>
      </c>
      <c r="J22" s="138">
        <v>0.20879639585388737</v>
      </c>
      <c r="K22" s="138">
        <v>0.23244439967114386</v>
      </c>
      <c r="L22" s="138">
        <v>3.1334966809277276E-2</v>
      </c>
      <c r="M22" s="138">
        <v>1.3974110806352711</v>
      </c>
      <c r="N22" s="138">
        <v>3.3557566446804285E-2</v>
      </c>
      <c r="O22" s="138">
        <v>4.080798308397502E-3</v>
      </c>
      <c r="P22" s="138">
        <v>2.3727780995095139E-2</v>
      </c>
      <c r="Q22" s="138">
        <v>4.3318908881974635E-2</v>
      </c>
      <c r="R22" s="138">
        <v>8.5136451244250441E-2</v>
      </c>
      <c r="S22" s="138">
        <v>0.11303340629451575</v>
      </c>
      <c r="T22" s="138">
        <v>0.50228634156098106</v>
      </c>
      <c r="U22" s="138">
        <v>3.9877719753667919E-2</v>
      </c>
      <c r="V22" s="138">
        <v>0.67813803132620232</v>
      </c>
      <c r="W22" s="138">
        <v>8.7072744704515485E-3</v>
      </c>
      <c r="X22" s="138">
        <v>3.2117436744641039E-3</v>
      </c>
      <c r="Y22" s="138">
        <v>2.4991026090238011E-2</v>
      </c>
      <c r="Z22" s="138">
        <v>2.9031494829133316E-3</v>
      </c>
      <c r="AA22" s="138">
        <v>2.5225745800907091E-3</v>
      </c>
      <c r="AB22" s="138">
        <v>3.3628493827706156E-2</v>
      </c>
      <c r="AC22" s="138">
        <v>7.198071127185051E-3</v>
      </c>
      <c r="AD22" s="138">
        <v>0.16117420132610005</v>
      </c>
      <c r="AE22" s="55"/>
      <c r="AF22" s="147">
        <v>2595.5008445736412</v>
      </c>
      <c r="AG22" s="147">
        <v>1331.4395629998853</v>
      </c>
      <c r="AH22" s="147">
        <v>1941.4985189633464</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0.11234347177650825</v>
      </c>
      <c r="X23" s="138">
        <v>3.4426561790683374E-2</v>
      </c>
      <c r="Y23" s="138">
        <v>0.16217247473288704</v>
      </c>
      <c r="Z23" s="138">
        <v>2.4425776243055062E-2</v>
      </c>
      <c r="AA23" s="138">
        <v>1.9613545659347059E-2</v>
      </c>
      <c r="AB23" s="138">
        <v>0.24063835842597253</v>
      </c>
      <c r="AC23" s="138">
        <v>2.3682084448665643E-3</v>
      </c>
      <c r="AD23" s="138">
        <v>4.6420339100122651E-2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1.5891576251988984</v>
      </c>
      <c r="F24" s="138">
        <v>0.39429692643968101</v>
      </c>
      <c r="G24" s="138">
        <v>5.9872278749930032</v>
      </c>
      <c r="H24" s="138">
        <v>7.6071090005218625E-2</v>
      </c>
      <c r="I24" s="138">
        <v>0.32365523293962994</v>
      </c>
      <c r="J24" s="138">
        <v>0.37582720601109304</v>
      </c>
      <c r="K24" s="138">
        <v>0.44052558110093881</v>
      </c>
      <c r="L24" s="138">
        <v>0.11628672710385687</v>
      </c>
      <c r="M24" s="138">
        <v>1.6405049903881486</v>
      </c>
      <c r="N24" s="138">
        <v>0.25195442000874113</v>
      </c>
      <c r="O24" s="138">
        <v>3.5536935936338866E-2</v>
      </c>
      <c r="P24" s="138">
        <v>7.3109355622045583E-3</v>
      </c>
      <c r="Q24" s="138">
        <v>1.1359581256491275E-2</v>
      </c>
      <c r="R24" s="138">
        <v>0.17949637206747346</v>
      </c>
      <c r="S24" s="138">
        <v>8.642900673020841E-2</v>
      </c>
      <c r="T24" s="138">
        <v>2.4190605693123683</v>
      </c>
      <c r="U24" s="138">
        <v>2.9638660883461337E-3</v>
      </c>
      <c r="V24" s="138">
        <v>1.4031105530412975</v>
      </c>
      <c r="W24" s="138" t="s">
        <v>429</v>
      </c>
      <c r="X24" s="138" t="s">
        <v>429</v>
      </c>
      <c r="Y24" s="138" t="s">
        <v>429</v>
      </c>
      <c r="Z24" s="138" t="s">
        <v>429</v>
      </c>
      <c r="AA24" s="138" t="s">
        <v>429</v>
      </c>
      <c r="AB24" s="138" t="s">
        <v>429</v>
      </c>
      <c r="AC24" s="138" t="s">
        <v>428</v>
      </c>
      <c r="AD24" s="138" t="s">
        <v>428</v>
      </c>
      <c r="AE24" s="55"/>
      <c r="AF24" s="147">
        <v>10441.154757170469</v>
      </c>
      <c r="AG24" s="147">
        <v>272.8215200719107</v>
      </c>
      <c r="AH24" s="147">
        <v>4131.127617253168</v>
      </c>
      <c r="AI24" s="147">
        <v>2481.52305888</v>
      </c>
      <c r="AJ24" s="147" t="s">
        <v>430</v>
      </c>
      <c r="AK24" s="147" t="s">
        <v>428</v>
      </c>
      <c r="AL24" s="45" t="s">
        <v>49</v>
      </c>
    </row>
    <row r="25" spans="1:38" s="2" customFormat="1" ht="26.25" customHeight="1" thickBot="1" x14ac:dyDescent="0.3">
      <c r="A25" s="65" t="s">
        <v>73</v>
      </c>
      <c r="B25" s="69" t="s">
        <v>74</v>
      </c>
      <c r="C25" s="71" t="s">
        <v>75</v>
      </c>
      <c r="D25" s="67"/>
      <c r="E25" s="138">
        <v>0.78017898731387014</v>
      </c>
      <c r="F25" s="138">
        <v>9.5207268576899512E-2</v>
      </c>
      <c r="G25" s="138">
        <v>5.1360292223569561E-2</v>
      </c>
      <c r="H25" s="138" t="s">
        <v>444</v>
      </c>
      <c r="I25" s="138">
        <v>6.4977927982198657E-3</v>
      </c>
      <c r="J25" s="138">
        <v>6.4977927982198657E-3</v>
      </c>
      <c r="K25" s="138">
        <v>6.4977927982198657E-3</v>
      </c>
      <c r="L25" s="138">
        <v>3.1189405431455357E-3</v>
      </c>
      <c r="M25" s="138">
        <v>0.69722326524921685</v>
      </c>
      <c r="N25" s="138">
        <v>2.1571106416370557E-4</v>
      </c>
      <c r="O25" s="138">
        <v>1.6178329812277918E-5</v>
      </c>
      <c r="P25" s="138">
        <v>3.2356659624555831E-4</v>
      </c>
      <c r="Q25" s="138">
        <v>8.0891649061389577E-5</v>
      </c>
      <c r="R25" s="138">
        <v>5.3927766040926396E-4</v>
      </c>
      <c r="S25" s="138">
        <v>5.9320542645019034E-4</v>
      </c>
      <c r="T25" s="138">
        <v>2.1571106416370559E-5</v>
      </c>
      <c r="U25" s="138">
        <v>2.9660271322509517E-4</v>
      </c>
      <c r="V25" s="138">
        <v>7.8195260759343271E-2</v>
      </c>
      <c r="W25" s="138" t="s">
        <v>444</v>
      </c>
      <c r="X25" s="138" t="s">
        <v>444</v>
      </c>
      <c r="Y25" s="138" t="s">
        <v>444</v>
      </c>
      <c r="Z25" s="138" t="s">
        <v>444</v>
      </c>
      <c r="AA25" s="138" t="s">
        <v>444</v>
      </c>
      <c r="AB25" s="138" t="s">
        <v>444</v>
      </c>
      <c r="AC25" s="138" t="s">
        <v>428</v>
      </c>
      <c r="AD25" s="138" t="s">
        <v>428</v>
      </c>
      <c r="AE25" s="55"/>
      <c r="AF25" s="147">
        <v>2696.3883020463195</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6.413428411091758E-2</v>
      </c>
      <c r="F26" s="138">
        <v>4.7418555788587263E-3</v>
      </c>
      <c r="G26" s="138">
        <v>3.9441758408220373E-3</v>
      </c>
      <c r="H26" s="138" t="s">
        <v>444</v>
      </c>
      <c r="I26" s="138">
        <v>3.522528607671359E-4</v>
      </c>
      <c r="J26" s="138">
        <v>3.522528607671359E-4</v>
      </c>
      <c r="K26" s="138">
        <v>3.522528607671359E-4</v>
      </c>
      <c r="L26" s="138">
        <v>1.6908137316822521E-4</v>
      </c>
      <c r="M26" s="138">
        <v>4.4289597925900218E-2</v>
      </c>
      <c r="N26" s="138">
        <v>0.50289905672617052</v>
      </c>
      <c r="O26" s="138">
        <v>2.5986380498861704E-6</v>
      </c>
      <c r="P26" s="138">
        <v>3.0759628922251702E-5</v>
      </c>
      <c r="Q26" s="138">
        <v>6.4191525135817934E-6</v>
      </c>
      <c r="R26" s="138">
        <v>4.5708614241488697E-5</v>
      </c>
      <c r="S26" s="138">
        <v>4.8632577552430012E-5</v>
      </c>
      <c r="T26" s="138">
        <v>3.2163475885274723E-6</v>
      </c>
      <c r="U26" s="138">
        <v>2.2926930285648967E-5</v>
      </c>
      <c r="V26" s="138">
        <v>6.0310026499215208E-3</v>
      </c>
      <c r="W26" s="138" t="s">
        <v>444</v>
      </c>
      <c r="X26" s="138" t="s">
        <v>444</v>
      </c>
      <c r="Y26" s="138" t="s">
        <v>444</v>
      </c>
      <c r="Z26" s="138" t="s">
        <v>444</v>
      </c>
      <c r="AA26" s="138" t="s">
        <v>444</v>
      </c>
      <c r="AB26" s="138" t="s">
        <v>444</v>
      </c>
      <c r="AC26" s="138" t="s">
        <v>428</v>
      </c>
      <c r="AD26" s="138" t="s">
        <v>428</v>
      </c>
      <c r="AE26" s="55"/>
      <c r="AF26" s="147">
        <v>207.19439196216044</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36.078297159513951</v>
      </c>
      <c r="F27" s="138">
        <v>28.880659016307369</v>
      </c>
      <c r="G27" s="138">
        <v>2.4526414553075866</v>
      </c>
      <c r="H27" s="138">
        <v>0.29075057012005878</v>
      </c>
      <c r="I27" s="138">
        <v>0.53600120081811686</v>
      </c>
      <c r="J27" s="138">
        <v>0.53600120081811664</v>
      </c>
      <c r="K27" s="138">
        <v>0.53600120081811675</v>
      </c>
      <c r="L27" s="138">
        <v>0.2887739404957157</v>
      </c>
      <c r="M27" s="138">
        <v>203.13672332338888</v>
      </c>
      <c r="N27" s="138">
        <v>98.420482888027607</v>
      </c>
      <c r="O27" s="138">
        <v>1.970651605163364E-4</v>
      </c>
      <c r="P27" s="138">
        <v>9.0026825629465485E-3</v>
      </c>
      <c r="Q27" s="138">
        <v>2.9904052541839199E-4</v>
      </c>
      <c r="R27" s="138">
        <v>7.1612039026213783E-3</v>
      </c>
      <c r="S27" s="138">
        <v>5.0639957014489475E-3</v>
      </c>
      <c r="T27" s="138">
        <v>2.2146075762795579E-3</v>
      </c>
      <c r="U27" s="138">
        <v>2.0395072980411102E-4</v>
      </c>
      <c r="V27" s="138">
        <v>3.3858437496311573E-2</v>
      </c>
      <c r="W27" s="138">
        <v>0.60237479999999999</v>
      </c>
      <c r="X27" s="138">
        <v>1.2557797409400001E-2</v>
      </c>
      <c r="Y27" s="138">
        <v>1.8702823193499998E-2</v>
      </c>
      <c r="Z27" s="138">
        <v>9.3075251714000006E-3</v>
      </c>
      <c r="AA27" s="138">
        <v>1.9939087328599999E-2</v>
      </c>
      <c r="AB27" s="138">
        <v>6.0507233102900002E-2</v>
      </c>
      <c r="AC27" s="138">
        <v>6.0237479999999998E-4</v>
      </c>
      <c r="AD27" s="138">
        <v>1.2429180000000001E-4</v>
      </c>
      <c r="AE27" s="55"/>
      <c r="AF27" s="147">
        <v>48926.045062043173</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3.4261138544077632</v>
      </c>
      <c r="F28" s="138">
        <v>0.77339612920979905</v>
      </c>
      <c r="G28" s="138">
        <v>0.78336389755779978</v>
      </c>
      <c r="H28" s="138">
        <v>4.6243134759907526E-3</v>
      </c>
      <c r="I28" s="138">
        <v>0.84144378601257919</v>
      </c>
      <c r="J28" s="138">
        <v>0.8414437860125793</v>
      </c>
      <c r="K28" s="138">
        <v>0.84144378601257908</v>
      </c>
      <c r="L28" s="138">
        <v>0.46600067069712803</v>
      </c>
      <c r="M28" s="138">
        <v>6.4485940762666578</v>
      </c>
      <c r="N28" s="138">
        <v>2.0897997934473573</v>
      </c>
      <c r="O28" s="138">
        <v>1.3325280725710659E-5</v>
      </c>
      <c r="P28" s="138">
        <v>1.1601060421940327E-3</v>
      </c>
      <c r="Q28" s="138">
        <v>2.4631571733570936E-5</v>
      </c>
      <c r="R28" s="138">
        <v>1.7060375715262574E-3</v>
      </c>
      <c r="S28" s="138">
        <v>1.1496068843643958E-3</v>
      </c>
      <c r="T28" s="138">
        <v>8.3585968670598317E-5</v>
      </c>
      <c r="U28" s="138">
        <v>2.2612582015720557E-5</v>
      </c>
      <c r="V28" s="138">
        <v>4.0096950712941899E-3</v>
      </c>
      <c r="W28" s="138">
        <v>2.6947399999999996E-2</v>
      </c>
      <c r="X28" s="138">
        <v>4.7333768348E-3</v>
      </c>
      <c r="Y28" s="138">
        <v>5.3910871777000007E-3</v>
      </c>
      <c r="Z28" s="138">
        <v>4.1307366860000002E-3</v>
      </c>
      <c r="AA28" s="138">
        <v>4.5565367749E-3</v>
      </c>
      <c r="AB28" s="138">
        <v>1.8811737473400002E-2</v>
      </c>
      <c r="AC28" s="138">
        <v>2.6947299999999999E-5</v>
      </c>
      <c r="AD28" s="138">
        <v>1.26517E-5</v>
      </c>
      <c r="AE28" s="55"/>
      <c r="AF28" s="147">
        <v>8954.1485193891058</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18.373386990190475</v>
      </c>
      <c r="F29" s="138">
        <v>1.0409476437238439</v>
      </c>
      <c r="G29" s="138">
        <v>1.7529169553645496</v>
      </c>
      <c r="H29" s="138">
        <v>5.6583156557319823E-3</v>
      </c>
      <c r="I29" s="138">
        <v>0.65288683698733829</v>
      </c>
      <c r="J29" s="138">
        <v>0.65288683698733818</v>
      </c>
      <c r="K29" s="138">
        <v>0.65288683698733807</v>
      </c>
      <c r="L29" s="138">
        <v>0.33272305963388232</v>
      </c>
      <c r="M29" s="138">
        <v>3.8915166192204023</v>
      </c>
      <c r="N29" s="138">
        <v>0.34936368550233615</v>
      </c>
      <c r="O29" s="138">
        <v>2.2501789580946504E-5</v>
      </c>
      <c r="P29" s="138">
        <v>2.3430234356596412E-3</v>
      </c>
      <c r="Q29" s="138">
        <v>4.4666249082527508E-5</v>
      </c>
      <c r="R29" s="138">
        <v>3.7318637967766613E-3</v>
      </c>
      <c r="S29" s="138">
        <v>2.5034726077040144E-3</v>
      </c>
      <c r="T29" s="138">
        <v>9.5067109514268533E-5</v>
      </c>
      <c r="U29" s="138">
        <v>4.4328919003162008E-5</v>
      </c>
      <c r="V29" s="138">
        <v>7.9690855181881928E-3</v>
      </c>
      <c r="W29" s="138">
        <v>0.12338010000000001</v>
      </c>
      <c r="X29" s="138">
        <v>1.7625763118E-3</v>
      </c>
      <c r="Y29" s="138">
        <v>1.0673378777E-2</v>
      </c>
      <c r="Z29" s="138">
        <v>1.19267663763E-2</v>
      </c>
      <c r="AA29" s="138">
        <v>2.7417853739999999E-3</v>
      </c>
      <c r="AB29" s="138">
        <v>2.7104506839100002E-2</v>
      </c>
      <c r="AC29" s="138">
        <v>2.94822E-5</v>
      </c>
      <c r="AD29" s="138">
        <v>2.1611999999999999E-5</v>
      </c>
      <c r="AE29" s="55"/>
      <c r="AF29" s="147">
        <v>19043.958264906047</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2.8694602062736788E-2</v>
      </c>
      <c r="F30" s="138">
        <v>0.21795348587973598</v>
      </c>
      <c r="G30" s="138">
        <v>5.9481166723805712E-3</v>
      </c>
      <c r="H30" s="138">
        <v>1.6829508584263907E-4</v>
      </c>
      <c r="I30" s="138">
        <v>4.0772736825795929E-3</v>
      </c>
      <c r="J30" s="138">
        <v>4.0772736825795929E-3</v>
      </c>
      <c r="K30" s="138">
        <v>4.0772736825795929E-3</v>
      </c>
      <c r="L30" s="138">
        <v>5.2330060322198016E-4</v>
      </c>
      <c r="M30" s="138">
        <v>1.680406624404633</v>
      </c>
      <c r="N30" s="138">
        <v>0.30782316168770124</v>
      </c>
      <c r="O30" s="138">
        <v>5.2954682356875893E-5</v>
      </c>
      <c r="P30" s="138">
        <v>2.5874307524855485E-5</v>
      </c>
      <c r="Q30" s="138">
        <v>8.922175008570856E-7</v>
      </c>
      <c r="R30" s="138">
        <v>2.3919918094805287E-4</v>
      </c>
      <c r="S30" s="138">
        <v>8.9467120775431723E-3</v>
      </c>
      <c r="T30" s="138">
        <v>3.7301495616721812E-4</v>
      </c>
      <c r="U30" s="138">
        <v>5.2725033801219596E-5</v>
      </c>
      <c r="V30" s="138">
        <v>5.2675329129177354E-3</v>
      </c>
      <c r="W30" s="138">
        <v>2.4657999999999998E-3</v>
      </c>
      <c r="X30" s="138">
        <v>3.7573195700000002E-5</v>
      </c>
      <c r="Y30" s="138">
        <v>6.8884192299999993E-5</v>
      </c>
      <c r="Z30" s="138">
        <v>2.3483247499999999E-5</v>
      </c>
      <c r="AA30" s="138">
        <v>8.0625815899999995E-5</v>
      </c>
      <c r="AB30" s="138">
        <v>2.1056645139999998E-4</v>
      </c>
      <c r="AC30" s="138">
        <v>2.4658000000000002E-6</v>
      </c>
      <c r="AD30" s="138">
        <v>2.4658000000000002E-6</v>
      </c>
      <c r="AE30" s="55"/>
      <c r="AF30" s="147">
        <v>133.81468456860554</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5.512263117340777</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0.28018925663965433</v>
      </c>
      <c r="J32" s="138">
        <v>0.54165611625321397</v>
      </c>
      <c r="K32" s="138">
        <v>0.69100000569068176</v>
      </c>
      <c r="L32" s="138">
        <v>6.3292946346347037E-2</v>
      </c>
      <c r="M32" s="138" t="s">
        <v>428</v>
      </c>
      <c r="N32" s="138">
        <v>2.092991899153124</v>
      </c>
      <c r="O32" s="138">
        <v>9.1658400195010724E-3</v>
      </c>
      <c r="P32" s="138">
        <v>0</v>
      </c>
      <c r="Q32" s="138">
        <v>2.3924416831708484E-2</v>
      </c>
      <c r="R32" s="138">
        <v>0.78118985614837144</v>
      </c>
      <c r="S32" s="138">
        <v>17.15177156884031</v>
      </c>
      <c r="T32" s="138">
        <v>0.11999871891859606</v>
      </c>
      <c r="U32" s="138">
        <v>1.3820000113813638E-2</v>
      </c>
      <c r="V32" s="138">
        <v>5.5521669163724114</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25304.997174835902</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0.13184245797248159</v>
      </c>
      <c r="J33" s="138">
        <v>0.24415269994903999</v>
      </c>
      <c r="K33" s="138">
        <v>0.48830539989807997</v>
      </c>
      <c r="L33" s="138">
        <v>5.1760372389196476E-3</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25304.997174835902</v>
      </c>
      <c r="AL33" s="45" t="s">
        <v>413</v>
      </c>
    </row>
    <row r="34" spans="1:38" s="2" customFormat="1" ht="26.25" customHeight="1" thickBot="1" x14ac:dyDescent="0.3">
      <c r="A34" s="65" t="s">
        <v>70</v>
      </c>
      <c r="B34" s="65" t="s">
        <v>93</v>
      </c>
      <c r="C34" s="66" t="s">
        <v>94</v>
      </c>
      <c r="D34" s="67"/>
      <c r="E34" s="138">
        <v>1.9807037896365038</v>
      </c>
      <c r="F34" s="138">
        <v>0.17576856148491882</v>
      </c>
      <c r="G34" s="138">
        <v>0.22654979953199997</v>
      </c>
      <c r="H34" s="138">
        <v>2.6459783449342617E-4</v>
      </c>
      <c r="I34" s="138">
        <v>5.1785576179427695E-2</v>
      </c>
      <c r="J34" s="138">
        <v>5.443155452436195E-2</v>
      </c>
      <c r="K34" s="138">
        <v>5.7455529775715393E-2</v>
      </c>
      <c r="L34" s="138">
        <v>3.7346094354215008E-2</v>
      </c>
      <c r="M34" s="138">
        <v>0.40445668986852273</v>
      </c>
      <c r="N34" s="138" t="s">
        <v>444</v>
      </c>
      <c r="O34" s="138">
        <v>3.7799690641918024E-4</v>
      </c>
      <c r="P34" s="138" t="s">
        <v>444</v>
      </c>
      <c r="Q34" s="138" t="s">
        <v>444</v>
      </c>
      <c r="R34" s="138">
        <v>1.8899845320959011E-3</v>
      </c>
      <c r="S34" s="138">
        <v>6.4259474091260635E-2</v>
      </c>
      <c r="T34" s="138">
        <v>2.6459783449342615E-3</v>
      </c>
      <c r="U34" s="138">
        <v>3.7799690641918024E-4</v>
      </c>
      <c r="V34" s="138">
        <v>3.7799690641918023E-2</v>
      </c>
      <c r="W34" s="138">
        <v>1.6732300767955323E-2</v>
      </c>
      <c r="X34" s="138">
        <v>1.1339907192575405E-3</v>
      </c>
      <c r="Y34" s="138">
        <v>1.8899845320959011E-3</v>
      </c>
      <c r="Z34" s="138">
        <v>1.617455740902348E-3</v>
      </c>
      <c r="AA34" s="138">
        <v>3.7182890595456266E-4</v>
      </c>
      <c r="AB34" s="138">
        <v>5.0132598982103524E-3</v>
      </c>
      <c r="AC34" s="138" t="s">
        <v>428</v>
      </c>
      <c r="AD34" s="138" t="s">
        <v>428</v>
      </c>
      <c r="AE34" s="55"/>
      <c r="AF34" s="147">
        <v>1637.0388</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2.7537741859592093</v>
      </c>
      <c r="F36" s="138">
        <v>5.5749999999999994E-2</v>
      </c>
      <c r="G36" s="138">
        <v>1.4463356589239043</v>
      </c>
      <c r="H36" s="138" t="s">
        <v>444</v>
      </c>
      <c r="I36" s="138">
        <v>0.11755105897706755</v>
      </c>
      <c r="J36" s="138">
        <v>0.13828578252499305</v>
      </c>
      <c r="K36" s="138">
        <v>0.13828578252499305</v>
      </c>
      <c r="L36" s="138">
        <v>1.8175065673789247E-2</v>
      </c>
      <c r="M36" s="138">
        <v>0.12246999999999998</v>
      </c>
      <c r="N36" s="138">
        <v>5.5399999999999998E-3</v>
      </c>
      <c r="O36" s="138">
        <v>5.8E-4</v>
      </c>
      <c r="P36" s="138">
        <v>7.3999999999999999E-4</v>
      </c>
      <c r="Q36" s="138">
        <v>1.7320000000000002E-2</v>
      </c>
      <c r="R36" s="138">
        <v>1.84E-2</v>
      </c>
      <c r="S36" s="138">
        <v>3.8289999999999998E-2</v>
      </c>
      <c r="T36" s="138">
        <v>0.80800000000000005</v>
      </c>
      <c r="U36" s="138">
        <v>6.0499999999999998E-3</v>
      </c>
      <c r="V36" s="138">
        <v>3.9599999999999996E-2</v>
      </c>
      <c r="W36" s="138">
        <v>1.2789999999999999E-2</v>
      </c>
      <c r="X36" s="138">
        <v>1.4100000000000001E-4</v>
      </c>
      <c r="Y36" s="138">
        <v>7.6599999999999986E-4</v>
      </c>
      <c r="Z36" s="138">
        <v>5.8E-4</v>
      </c>
      <c r="AA36" s="138">
        <v>2.3299999999999997E-4</v>
      </c>
      <c r="AB36" s="138">
        <v>1.7199999999999997E-3</v>
      </c>
      <c r="AC36" s="138">
        <v>4.1400000000000005E-3</v>
      </c>
      <c r="AD36" s="138">
        <v>1.4553999999999999E-2</v>
      </c>
      <c r="AE36" s="55"/>
      <c r="AF36" s="147">
        <v>1377.3609036</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3.8802348159332985E-2</v>
      </c>
      <c r="F37" s="138">
        <v>1.2934116053110996E-3</v>
      </c>
      <c r="G37" s="138">
        <v>4.4976950677261784E-5</v>
      </c>
      <c r="H37" s="138" t="s">
        <v>444</v>
      </c>
      <c r="I37" s="138">
        <v>1.6167645066388745E-4</v>
      </c>
      <c r="J37" s="138">
        <v>1.6167645066388745E-4</v>
      </c>
      <c r="K37" s="138">
        <v>1.6167645066388745E-4</v>
      </c>
      <c r="L37" s="138">
        <v>4.0419112665971864E-6</v>
      </c>
      <c r="M37" s="138">
        <v>3.8802348159332986E-3</v>
      </c>
      <c r="N37" s="138">
        <v>1.2125733799791556E-6</v>
      </c>
      <c r="O37" s="138">
        <v>2.0209556332985931E-7</v>
      </c>
      <c r="P37" s="138">
        <v>8.0838225331943724E-5</v>
      </c>
      <c r="Q37" s="138">
        <v>9.7005870398332453E-5</v>
      </c>
      <c r="R37" s="138">
        <v>6.1437051252277229E-7</v>
      </c>
      <c r="S37" s="138">
        <v>6.1437051252277232E-8</v>
      </c>
      <c r="T37" s="138">
        <v>4.1227494919291295E-7</v>
      </c>
      <c r="U37" s="138">
        <v>8.8922047865138089E-6</v>
      </c>
      <c r="V37" s="138">
        <v>1.2125733799791556E-6</v>
      </c>
      <c r="W37" s="138" t="s">
        <v>428</v>
      </c>
      <c r="X37" s="138" t="s">
        <v>444</v>
      </c>
      <c r="Y37" s="138" t="s">
        <v>444</v>
      </c>
      <c r="Z37" s="138" t="s">
        <v>444</v>
      </c>
      <c r="AA37" s="138" t="s">
        <v>444</v>
      </c>
      <c r="AB37" s="138" t="s">
        <v>444</v>
      </c>
      <c r="AC37" s="138" t="s">
        <v>444</v>
      </c>
      <c r="AD37" s="138" t="s">
        <v>444</v>
      </c>
      <c r="AE37" s="55"/>
      <c r="AF37" s="147" t="s">
        <v>430</v>
      </c>
      <c r="AG37" s="147" t="s">
        <v>428</v>
      </c>
      <c r="AH37" s="147">
        <v>808.38225331943715</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2.8120244388645963</v>
      </c>
      <c r="F39" s="138">
        <v>0.44256121468139703</v>
      </c>
      <c r="G39" s="138">
        <v>7.2570760039721982</v>
      </c>
      <c r="H39" s="138" t="s">
        <v>430</v>
      </c>
      <c r="I39" s="138">
        <v>0.40417962738303498</v>
      </c>
      <c r="J39" s="138">
        <v>0.51417951127212913</v>
      </c>
      <c r="K39" s="138">
        <v>0.64449551949828954</v>
      </c>
      <c r="L39" s="138">
        <v>0.19923201964675585</v>
      </c>
      <c r="M39" s="138">
        <v>1.5017022552012322</v>
      </c>
      <c r="N39" s="138">
        <v>0.39870719194447424</v>
      </c>
      <c r="O39" s="138">
        <v>7.1658043468914249E-3</v>
      </c>
      <c r="P39" s="138">
        <v>6.4521317043580474E-3</v>
      </c>
      <c r="Q39" s="138">
        <v>2.3806093574669892E-2</v>
      </c>
      <c r="R39" s="138">
        <v>0.27748041002313589</v>
      </c>
      <c r="S39" s="138">
        <v>0.16043320597422614</v>
      </c>
      <c r="T39" s="138">
        <v>5.5184828515373914</v>
      </c>
      <c r="U39" s="138">
        <v>3.3999783777499534E-3</v>
      </c>
      <c r="V39" s="138">
        <v>0.26431087284093963</v>
      </c>
      <c r="W39" s="138">
        <v>0.21716734464393631</v>
      </c>
      <c r="X39" s="138">
        <v>6.0446406063876294E-2</v>
      </c>
      <c r="Y39" s="138">
        <v>0.3441351497883392</v>
      </c>
      <c r="Z39" s="138">
        <v>4.6545937989959887E-2</v>
      </c>
      <c r="AA39" s="138">
        <v>4.0001246367753075E-2</v>
      </c>
      <c r="AB39" s="138">
        <v>0.49112874020992847</v>
      </c>
      <c r="AC39" s="138">
        <v>4.9392535613118904E-3</v>
      </c>
      <c r="AD39" s="138">
        <v>7.5332997077640296E-2</v>
      </c>
      <c r="AE39" s="55"/>
      <c r="AF39" s="147">
        <v>22045.172922984078</v>
      </c>
      <c r="AG39" s="147">
        <v>443.11906335599997</v>
      </c>
      <c r="AH39" s="147">
        <v>7469.7381154723926</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4.7898282466566258</v>
      </c>
      <c r="F41" s="138">
        <v>24.677446988280622</v>
      </c>
      <c r="G41" s="138">
        <v>19.975862134902204</v>
      </c>
      <c r="H41" s="138">
        <v>0.26798613288281364</v>
      </c>
      <c r="I41" s="138">
        <v>14.69324120674742</v>
      </c>
      <c r="J41" s="138">
        <v>14.719629075555327</v>
      </c>
      <c r="K41" s="138">
        <v>15.706881472785255</v>
      </c>
      <c r="L41" s="138">
        <v>1.3901534592678295</v>
      </c>
      <c r="M41" s="138">
        <v>204.46841907480177</v>
      </c>
      <c r="N41" s="138">
        <v>4.0124207166507961</v>
      </c>
      <c r="O41" s="138">
        <v>3.9380861869936598E-2</v>
      </c>
      <c r="P41" s="138">
        <v>0.13339761984565526</v>
      </c>
      <c r="Q41" s="138">
        <v>6.1467907511714673E-2</v>
      </c>
      <c r="R41" s="138">
        <v>0.43269924288159167</v>
      </c>
      <c r="S41" s="138">
        <v>0.80626764925658267</v>
      </c>
      <c r="T41" s="138">
        <v>0.40041224899661448</v>
      </c>
      <c r="U41" s="138">
        <v>4.772641937877415</v>
      </c>
      <c r="V41" s="138">
        <v>8.638398528855646</v>
      </c>
      <c r="W41" s="138">
        <v>22.989052052801355</v>
      </c>
      <c r="X41" s="138">
        <v>4.8339145736234572</v>
      </c>
      <c r="Y41" s="138">
        <v>7.9744725741138032</v>
      </c>
      <c r="Z41" s="138">
        <v>4.2655267669958254</v>
      </c>
      <c r="AA41" s="138">
        <v>3.4642096917377923</v>
      </c>
      <c r="AB41" s="138">
        <v>20.538123606470879</v>
      </c>
      <c r="AC41" s="138">
        <v>3.1251245030094084E-2</v>
      </c>
      <c r="AD41" s="138">
        <v>6.7601230842191526</v>
      </c>
      <c r="AE41" s="55"/>
      <c r="AF41" s="147">
        <v>26173.016176697718</v>
      </c>
      <c r="AG41" s="147">
        <v>39764.964238898399</v>
      </c>
      <c r="AH41" s="147">
        <v>9986.8285621843206</v>
      </c>
      <c r="AI41" s="147">
        <v>1319.3934403954156</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0.10827064800000004</v>
      </c>
      <c r="F43" s="138">
        <v>1.0827064800000005E-2</v>
      </c>
      <c r="G43" s="138">
        <v>0.14983574976720004</v>
      </c>
      <c r="H43" s="138" t="s">
        <v>444</v>
      </c>
      <c r="I43" s="138">
        <v>1.7864656920000006E-2</v>
      </c>
      <c r="J43" s="138">
        <v>2.3278189320000007E-2</v>
      </c>
      <c r="K43" s="138">
        <v>2.9774428200000008E-2</v>
      </c>
      <c r="L43" s="138">
        <v>1.0004207875200004E-2</v>
      </c>
      <c r="M43" s="138">
        <v>4.3308259200000018E-2</v>
      </c>
      <c r="N43" s="138">
        <v>1.7323303680000002E-2</v>
      </c>
      <c r="O43" s="138">
        <v>3.2481194400000007E-4</v>
      </c>
      <c r="P43" s="138">
        <v>1.0827064800000003E-4</v>
      </c>
      <c r="Q43" s="138">
        <v>1.0827064800000002E-3</v>
      </c>
      <c r="R43" s="138">
        <v>1.3858642944000004E-2</v>
      </c>
      <c r="S43" s="138">
        <v>7.7954866560000025E-3</v>
      </c>
      <c r="T43" s="138">
        <v>0.28150368480000004</v>
      </c>
      <c r="U43" s="138">
        <v>1.0827064800000003E-4</v>
      </c>
      <c r="V43" s="138">
        <v>8.6616518400000012E-3</v>
      </c>
      <c r="W43" s="138">
        <v>6.4962388800000022E-3</v>
      </c>
      <c r="X43" s="138">
        <v>2.0571423120000001E-3</v>
      </c>
      <c r="Y43" s="138">
        <v>1.6240597200000005E-2</v>
      </c>
      <c r="Z43" s="138">
        <v>1.8406010160000005E-3</v>
      </c>
      <c r="AA43" s="138">
        <v>1.6240597200000006E-3</v>
      </c>
      <c r="AB43" s="138">
        <v>2.1762400248000007E-2</v>
      </c>
      <c r="AC43" s="138">
        <v>2.3819542560000006E-4</v>
      </c>
      <c r="AD43" s="138">
        <v>1.4075184240000006E-7</v>
      </c>
      <c r="AE43" s="55"/>
      <c r="AF43" s="147">
        <v>1082.7064800000003</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8.7704419275000003</v>
      </c>
      <c r="F44" s="138">
        <v>1.3923622575000003</v>
      </c>
      <c r="G44" s="138">
        <v>1.3485217479048002</v>
      </c>
      <c r="H44" s="138">
        <v>1.6415775000000001E-3</v>
      </c>
      <c r="I44" s="138">
        <v>0.87300555749999997</v>
      </c>
      <c r="J44" s="138">
        <v>0.87300555749999997</v>
      </c>
      <c r="K44" s="138">
        <v>0.87300555749999997</v>
      </c>
      <c r="L44" s="138">
        <v>0.48888311220000003</v>
      </c>
      <c r="M44" s="138">
        <v>3.8486451825000003</v>
      </c>
      <c r="N44" s="138" t="s">
        <v>444</v>
      </c>
      <c r="O44" s="138">
        <v>2.2500000000000003E-3</v>
      </c>
      <c r="P44" s="138" t="s">
        <v>444</v>
      </c>
      <c r="Q44" s="138" t="s">
        <v>444</v>
      </c>
      <c r="R44" s="138">
        <v>1.1250000000000001E-2</v>
      </c>
      <c r="S44" s="138">
        <v>0.38250000000000001</v>
      </c>
      <c r="T44" s="138">
        <v>1.5750000000000004E-2</v>
      </c>
      <c r="U44" s="138">
        <v>2.2500000000000003E-3</v>
      </c>
      <c r="V44" s="138">
        <v>0.22500000000000003</v>
      </c>
      <c r="W44" s="138" t="s">
        <v>444</v>
      </c>
      <c r="X44" s="138">
        <v>6.7500000000000008E-3</v>
      </c>
      <c r="Y44" s="138">
        <v>1.1250000000000001E-2</v>
      </c>
      <c r="Z44" s="138" t="s">
        <v>444</v>
      </c>
      <c r="AA44" s="138" t="s">
        <v>444</v>
      </c>
      <c r="AB44" s="138">
        <v>1.8000000000000002E-2</v>
      </c>
      <c r="AC44" s="138" t="s">
        <v>429</v>
      </c>
      <c r="AD44" s="138" t="s">
        <v>429</v>
      </c>
      <c r="AE44" s="55"/>
      <c r="AF44" s="147">
        <v>9744.3583200000012</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2.6540723560991464</v>
      </c>
      <c r="F45" s="138">
        <v>6.4330008631212007E-2</v>
      </c>
      <c r="G45" s="138">
        <v>0.22031851601801361</v>
      </c>
      <c r="H45" s="138" t="s">
        <v>444</v>
      </c>
      <c r="I45" s="138">
        <v>3.9333205277369623E-2</v>
      </c>
      <c r="J45" s="138">
        <v>3.9333205277369623E-2</v>
      </c>
      <c r="K45" s="138">
        <v>3.9333205277369623E-2</v>
      </c>
      <c r="L45" s="138">
        <v>1.2193293635984584E-2</v>
      </c>
      <c r="M45" s="138">
        <v>0.14115841893934516</v>
      </c>
      <c r="N45" s="138">
        <v>4.7788006411757494E-3</v>
      </c>
      <c r="O45" s="138">
        <v>3.6760004932121144E-4</v>
      </c>
      <c r="P45" s="138">
        <v>1.1028001479636341E-3</v>
      </c>
      <c r="Q45" s="138">
        <v>1.4704001972848458E-3</v>
      </c>
      <c r="R45" s="138">
        <v>1.8380002466060572E-3</v>
      </c>
      <c r="S45" s="138">
        <v>3.2348804340266608E-2</v>
      </c>
      <c r="T45" s="138">
        <v>3.6760004932121143E-2</v>
      </c>
      <c r="U45" s="138">
        <v>3.6760004932121144E-3</v>
      </c>
      <c r="V45" s="138">
        <v>4.4112005918545368E-2</v>
      </c>
      <c r="W45" s="138">
        <v>4.7788006411757494E-3</v>
      </c>
      <c r="X45" s="138">
        <v>7.3520009864242291E-5</v>
      </c>
      <c r="Y45" s="138">
        <v>3.6760004932121144E-4</v>
      </c>
      <c r="Z45" s="138">
        <v>3.6760004932121144E-4</v>
      </c>
      <c r="AA45" s="138">
        <v>3.6760004932121145E-5</v>
      </c>
      <c r="AB45" s="138">
        <v>8.4548011343878638E-4</v>
      </c>
      <c r="AC45" s="138">
        <v>2.9408003945696915E-3</v>
      </c>
      <c r="AD45" s="138">
        <v>1.3968801874206034E-3</v>
      </c>
      <c r="AE45" s="55"/>
      <c r="AF45" s="147">
        <v>1592.0118217935808</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v>8.0000000000000004E-4</v>
      </c>
      <c r="G48" s="138" t="s">
        <v>444</v>
      </c>
      <c r="H48" s="138" t="s">
        <v>428</v>
      </c>
      <c r="I48" s="138">
        <v>1.3428333249701099E-2</v>
      </c>
      <c r="J48" s="138">
        <v>0.13427533249701099</v>
      </c>
      <c r="K48" s="138">
        <v>0.33567233124252754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2.0154663528850363</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2.2872351036</v>
      </c>
      <c r="AL52" s="45" t="s">
        <v>132</v>
      </c>
    </row>
    <row r="53" spans="1:38" s="2" customFormat="1" ht="26.25" customHeight="1" thickBot="1" x14ac:dyDescent="0.3">
      <c r="A53" s="65" t="s">
        <v>119</v>
      </c>
      <c r="B53" s="69" t="s">
        <v>133</v>
      </c>
      <c r="C53" s="71" t="s">
        <v>134</v>
      </c>
      <c r="D53" s="68"/>
      <c r="E53" s="138" t="s">
        <v>428</v>
      </c>
      <c r="F53" s="138">
        <v>2.0074665742266102</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0.98399038562796226</v>
      </c>
      <c r="AL53" s="45" t="s">
        <v>135</v>
      </c>
    </row>
    <row r="54" spans="1:38" s="2" customFormat="1" ht="37.5" customHeight="1" thickBot="1" x14ac:dyDescent="0.3">
      <c r="A54" s="65" t="s">
        <v>119</v>
      </c>
      <c r="B54" s="69" t="s">
        <v>136</v>
      </c>
      <c r="C54" s="71" t="s">
        <v>137</v>
      </c>
      <c r="D54" s="68"/>
      <c r="E54" s="138" t="s">
        <v>428</v>
      </c>
      <c r="F54" s="138">
        <v>7.0304121860296212E-3</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0.20342374924653403</v>
      </c>
      <c r="J57" s="138">
        <v>0.3661627486437613</v>
      </c>
      <c r="K57" s="138">
        <v>0.40684749849306806</v>
      </c>
      <c r="L57" s="138">
        <v>6.1027124773960209E-3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1564.7980711271848</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7.4096099999999996E-3</v>
      </c>
      <c r="J58" s="138">
        <v>4.9397399999999994E-2</v>
      </c>
      <c r="K58" s="138">
        <v>9.8794799999999988E-2</v>
      </c>
      <c r="L58" s="138">
        <v>3.4084206000000005E-5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246.98699999999999</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0.45930296400261283</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63.993959239743802</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6.6355514863334186E-2</v>
      </c>
      <c r="J61" s="138">
        <v>0.66355514863334175</v>
      </c>
      <c r="K61" s="138">
        <v>2.2154860775208021</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6608741.7803517394</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0.12058096</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0.127</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7.2814480000000003E-3</v>
      </c>
      <c r="J71" s="138">
        <v>5.8251584000000002E-2</v>
      </c>
      <c r="K71" s="138">
        <v>0.18203620000000001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4.7880000000000002E-5</v>
      </c>
      <c r="K72" s="138" t="s">
        <v>429</v>
      </c>
      <c r="L72" s="138" t="s">
        <v>429</v>
      </c>
      <c r="M72" s="138" t="s">
        <v>429</v>
      </c>
      <c r="N72" s="138">
        <v>1.4304888888888889</v>
      </c>
      <c r="O72" s="138">
        <v>0.17622499999999999</v>
      </c>
      <c r="P72" s="138">
        <v>2.6600000000000002E-2</v>
      </c>
      <c r="Q72" s="138">
        <v>0.10640000000000001</v>
      </c>
      <c r="R72" s="138">
        <v>1.165227777777778</v>
      </c>
      <c r="S72" s="138">
        <v>1.8620000000000001E-2</v>
      </c>
      <c r="T72" s="138">
        <v>2.1981944444444448</v>
      </c>
      <c r="U72" s="138">
        <v>5.3200000000000001E-3</v>
      </c>
      <c r="V72" s="138">
        <v>22.639555555555557</v>
      </c>
      <c r="W72" s="138">
        <v>0.81035057508340091</v>
      </c>
      <c r="X72" s="138" t="s">
        <v>428</v>
      </c>
      <c r="Y72" s="138" t="s">
        <v>445</v>
      </c>
      <c r="Z72" s="138" t="s">
        <v>428</v>
      </c>
      <c r="AA72" s="138" t="s">
        <v>428</v>
      </c>
      <c r="AB72" s="138" t="s">
        <v>428</v>
      </c>
      <c r="AC72" s="138" t="s">
        <v>429</v>
      </c>
      <c r="AD72" s="138" t="s">
        <v>429</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8.1077199000000011</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3585.9</v>
      </c>
      <c r="AL82" s="45" t="s">
        <v>219</v>
      </c>
    </row>
    <row r="83" spans="1:38" s="2" customFormat="1" ht="26.25" customHeight="1" thickBot="1" x14ac:dyDescent="0.3">
      <c r="A83" s="65" t="s">
        <v>53</v>
      </c>
      <c r="B83" s="76" t="s">
        <v>211</v>
      </c>
      <c r="C83" s="77" t="s">
        <v>212</v>
      </c>
      <c r="D83" s="67"/>
      <c r="E83" s="138" t="s">
        <v>444</v>
      </c>
      <c r="F83" s="138">
        <v>3.04E-2</v>
      </c>
      <c r="G83" s="138" t="s">
        <v>444</v>
      </c>
      <c r="H83" s="138" t="s">
        <v>428</v>
      </c>
      <c r="I83" s="138">
        <v>0.19</v>
      </c>
      <c r="J83" s="138">
        <v>3.8</v>
      </c>
      <c r="K83" s="138">
        <v>28.5</v>
      </c>
      <c r="L83" s="138">
        <v>1.0829999999999999E-2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7.0213372099515476</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1.9152111905710183</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4.1635025881978658</v>
      </c>
      <c r="AL86" s="45" t="s">
        <v>219</v>
      </c>
    </row>
    <row r="87" spans="1:38" s="2" customFormat="1" ht="26.25" customHeight="1" thickBot="1" x14ac:dyDescent="0.3">
      <c r="A87" s="65" t="s">
        <v>208</v>
      </c>
      <c r="B87" s="71" t="s">
        <v>220</v>
      </c>
      <c r="C87" s="75" t="s">
        <v>221</v>
      </c>
      <c r="D87" s="67"/>
      <c r="E87" s="138" t="s">
        <v>428</v>
      </c>
      <c r="F87" s="138">
        <v>0.33549705188560247</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0.5360714118021348</v>
      </c>
      <c r="AL87" s="45" t="s">
        <v>219</v>
      </c>
    </row>
    <row r="88" spans="1:38" s="2" customFormat="1" ht="26.25" customHeight="1" thickBot="1" x14ac:dyDescent="0.3">
      <c r="A88" s="65" t="s">
        <v>208</v>
      </c>
      <c r="B88" s="71" t="s">
        <v>222</v>
      </c>
      <c r="C88" s="75" t="s">
        <v>223</v>
      </c>
      <c r="D88" s="67"/>
      <c r="E88" s="138" t="s">
        <v>444</v>
      </c>
      <c r="F88" s="138">
        <v>3.0231237200000001</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2.9119999999999999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1.1292385761657429</v>
      </c>
      <c r="G90" s="138" t="s">
        <v>428</v>
      </c>
      <c r="H90" s="138" t="s">
        <v>428</v>
      </c>
      <c r="I90" s="138">
        <v>1.0200000000000001E-2</v>
      </c>
      <c r="J90" s="138">
        <v>1.5299999999999999E-2</v>
      </c>
      <c r="K90" s="138">
        <v>1.8700000000000001E-2</v>
      </c>
      <c r="L90" s="138" t="s">
        <v>428</v>
      </c>
      <c r="M90" s="138" t="s">
        <v>428</v>
      </c>
      <c r="N90" s="138">
        <v>1.2294435556863608E-4</v>
      </c>
      <c r="O90" s="138">
        <v>1.6886333174487355E-2</v>
      </c>
      <c r="P90" s="138" t="s">
        <v>430</v>
      </c>
      <c r="Q90" s="138" t="s">
        <v>430</v>
      </c>
      <c r="R90" s="138">
        <v>7.1100350208367843E-2</v>
      </c>
      <c r="S90" s="138">
        <v>2.8810454407349049</v>
      </c>
      <c r="T90" s="138">
        <v>0.118093237924211</v>
      </c>
      <c r="U90" s="138">
        <v>1.6812270309686982E-2</v>
      </c>
      <c r="V90" s="138">
        <v>1.6671550866566249</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17</v>
      </c>
      <c r="AL90" s="148" t="s">
        <v>439</v>
      </c>
    </row>
    <row r="91" spans="1:38" s="2" customFormat="1" ht="26.25" customHeight="1" thickBot="1" x14ac:dyDescent="0.3">
      <c r="A91" s="65" t="s">
        <v>208</v>
      </c>
      <c r="B91" s="69" t="s">
        <v>404</v>
      </c>
      <c r="C91" s="71" t="s">
        <v>228</v>
      </c>
      <c r="D91" s="67"/>
      <c r="E91" s="138">
        <v>1.2860467937253517E-2</v>
      </c>
      <c r="F91" s="138">
        <v>3.4548194186000011E-2</v>
      </c>
      <c r="G91" s="138">
        <v>1.3898931194468409E-4</v>
      </c>
      <c r="H91" s="138">
        <v>2.9622935097500004E-2</v>
      </c>
      <c r="I91" s="138">
        <v>0.19511796162364467</v>
      </c>
      <c r="J91" s="138">
        <v>0.1973261428114281</v>
      </c>
      <c r="K91" s="138">
        <v>0.19778223025559094</v>
      </c>
      <c r="L91" s="138">
        <v>7.7091011820000013E-2</v>
      </c>
      <c r="M91" s="138">
        <v>0.39363598551447171</v>
      </c>
      <c r="N91" s="138">
        <v>3.6081993564447794E-2</v>
      </c>
      <c r="O91" s="138">
        <v>3.8613619877443099E-2</v>
      </c>
      <c r="P91" s="138">
        <v>2.6233082055784747E-6</v>
      </c>
      <c r="Q91" s="138">
        <v>6.1210524796831078E-5</v>
      </c>
      <c r="R91" s="138">
        <v>7.1795803521095089E-4</v>
      </c>
      <c r="S91" s="138">
        <v>5.8979696142927071E-2</v>
      </c>
      <c r="T91" s="138">
        <v>2.0653441484251831E-2</v>
      </c>
      <c r="U91" s="138" t="s">
        <v>444</v>
      </c>
      <c r="V91" s="138">
        <v>3.1238720208515851E-2</v>
      </c>
      <c r="W91" s="138">
        <v>7.1380566500000014E-4</v>
      </c>
      <c r="X91" s="138">
        <v>7.9232428815000002E-4</v>
      </c>
      <c r="Y91" s="138">
        <v>3.2121254925E-4</v>
      </c>
      <c r="Z91" s="138">
        <v>3.2121254925E-4</v>
      </c>
      <c r="AA91" s="138">
        <v>3.2121254925E-4</v>
      </c>
      <c r="AB91" s="138">
        <v>1.7559619359000002E-3</v>
      </c>
      <c r="AC91" s="138" t="s">
        <v>444</v>
      </c>
      <c r="AD91" s="138" t="s">
        <v>444</v>
      </c>
      <c r="AE91" s="55"/>
      <c r="AF91" s="147" t="s">
        <v>428</v>
      </c>
      <c r="AG91" s="147" t="s">
        <v>428</v>
      </c>
      <c r="AH91" s="147" t="s">
        <v>428</v>
      </c>
      <c r="AI91" s="147" t="s">
        <v>428</v>
      </c>
      <c r="AJ91" s="147" t="s">
        <v>428</v>
      </c>
      <c r="AK91" s="147">
        <v>7138.0566500000004</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10.180242401563589</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9.3357225284930578</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5.1454563015423088E-2</v>
      </c>
      <c r="F99" s="138">
        <v>9.6776211269442349</v>
      </c>
      <c r="G99" s="138" t="s">
        <v>428</v>
      </c>
      <c r="H99" s="138">
        <v>13.14619840832577</v>
      </c>
      <c r="I99" s="138">
        <v>0.21863816767593944</v>
      </c>
      <c r="J99" s="138">
        <v>0.33569268184729656</v>
      </c>
      <c r="K99" s="138">
        <v>0.64370239472059265</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1246.8</v>
      </c>
      <c r="AL99" s="45" t="s">
        <v>245</v>
      </c>
    </row>
    <row r="100" spans="1:38" s="2" customFormat="1" ht="26.25" customHeight="1" thickBot="1" x14ac:dyDescent="0.3">
      <c r="A100" s="65" t="s">
        <v>243</v>
      </c>
      <c r="B100" s="65" t="s">
        <v>246</v>
      </c>
      <c r="C100" s="66" t="s">
        <v>408</v>
      </c>
      <c r="D100" s="79"/>
      <c r="E100" s="138">
        <v>0.70863274533152398</v>
      </c>
      <c r="F100" s="138">
        <v>29.613278060936405</v>
      </c>
      <c r="G100" s="138" t="s">
        <v>428</v>
      </c>
      <c r="H100" s="138">
        <v>34.77965843797989</v>
      </c>
      <c r="I100" s="138">
        <v>0.39871303588494955</v>
      </c>
      <c r="J100" s="138">
        <v>0.6060832278951479</v>
      </c>
      <c r="K100" s="138">
        <v>0.9795757401975429</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5718.4000000000015</v>
      </c>
      <c r="AL100" s="45" t="s">
        <v>245</v>
      </c>
    </row>
    <row r="101" spans="1:38" s="2" customFormat="1" ht="26.25" customHeight="1" thickBot="1" x14ac:dyDescent="0.3">
      <c r="A101" s="65" t="s">
        <v>243</v>
      </c>
      <c r="B101" s="65" t="s">
        <v>247</v>
      </c>
      <c r="C101" s="66" t="s">
        <v>248</v>
      </c>
      <c r="D101" s="79"/>
      <c r="E101" s="138">
        <v>7.7277921461566104E-2</v>
      </c>
      <c r="F101" s="138">
        <v>0.33729245700554422</v>
      </c>
      <c r="G101" s="138" t="s">
        <v>428</v>
      </c>
      <c r="H101" s="138">
        <v>1.5432511372756244</v>
      </c>
      <c r="I101" s="138">
        <v>1.3152738148179181E-2</v>
      </c>
      <c r="J101" s="138">
        <v>4.3326666841060825E-2</v>
      </c>
      <c r="K101" s="138">
        <v>0.10831666710265206</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8559.0594999999994</v>
      </c>
      <c r="AL101" s="45" t="s">
        <v>245</v>
      </c>
    </row>
    <row r="102" spans="1:38" s="2" customFormat="1" ht="26.25" customHeight="1" thickBot="1" x14ac:dyDescent="0.3">
      <c r="A102" s="65" t="s">
        <v>243</v>
      </c>
      <c r="B102" s="65" t="s">
        <v>249</v>
      </c>
      <c r="C102" s="66" t="s">
        <v>386</v>
      </c>
      <c r="D102" s="79"/>
      <c r="E102" s="138">
        <v>2.2905343243714285E-3</v>
      </c>
      <c r="F102" s="138">
        <v>1.1435669455028101</v>
      </c>
      <c r="G102" s="138" t="s">
        <v>428</v>
      </c>
      <c r="H102" s="138">
        <v>4.5471820684184427</v>
      </c>
      <c r="I102" s="138">
        <v>7.9024999999999998E-3</v>
      </c>
      <c r="J102" s="138">
        <v>0.17761400000000002</v>
      </c>
      <c r="K102" s="138">
        <v>1.2026914999999998</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1514.35</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1.9180897199131527E-3</v>
      </c>
      <c r="F104" s="138">
        <v>2.5574176090589706E-3</v>
      </c>
      <c r="G104" s="138" t="s">
        <v>428</v>
      </c>
      <c r="H104" s="138">
        <v>2.6249417429333601E-2</v>
      </c>
      <c r="I104" s="138">
        <v>2.9648683726027402E-5</v>
      </c>
      <c r="J104" s="138">
        <v>9.7666252273972623E-5</v>
      </c>
      <c r="K104" s="138">
        <v>2.4416563068493154E-4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16.100000000000001</v>
      </c>
      <c r="AL104" s="45" t="s">
        <v>245</v>
      </c>
    </row>
    <row r="105" spans="1:38" s="2" customFormat="1" ht="26.25" customHeight="1" thickBot="1" x14ac:dyDescent="0.3">
      <c r="A105" s="65" t="s">
        <v>243</v>
      </c>
      <c r="B105" s="65" t="s">
        <v>254</v>
      </c>
      <c r="C105" s="66" t="s">
        <v>255</v>
      </c>
      <c r="D105" s="79"/>
      <c r="E105" s="138">
        <v>2.4426198919627395E-2</v>
      </c>
      <c r="F105" s="138">
        <v>0.12351080330346817</v>
      </c>
      <c r="G105" s="138" t="s">
        <v>428</v>
      </c>
      <c r="H105" s="138">
        <v>0.57227473071207824</v>
      </c>
      <c r="I105" s="138">
        <v>4.6257534246575346E-3</v>
      </c>
      <c r="J105" s="138">
        <v>7.2690410958904106E-3</v>
      </c>
      <c r="K105" s="138">
        <v>1.5859726027397259E-2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67</v>
      </c>
      <c r="AL105" s="45" t="s">
        <v>245</v>
      </c>
    </row>
    <row r="106" spans="1:38" s="2" customFormat="1" ht="26.25" customHeight="1" thickBot="1" x14ac:dyDescent="0.3">
      <c r="A106" s="65" t="s">
        <v>243</v>
      </c>
      <c r="B106" s="65" t="s">
        <v>256</v>
      </c>
      <c r="C106" s="66" t="s">
        <v>257</v>
      </c>
      <c r="D106" s="79"/>
      <c r="E106" s="138">
        <v>1.9388502534575336E-3</v>
      </c>
      <c r="F106" s="138">
        <v>7.840826564516977E-3</v>
      </c>
      <c r="G106" s="138" t="s">
        <v>428</v>
      </c>
      <c r="H106" s="138">
        <v>4.5424792057878659E-2</v>
      </c>
      <c r="I106" s="138">
        <v>3.8465753424657536E-4</v>
      </c>
      <c r="J106" s="138">
        <v>6.1545205479452043E-4</v>
      </c>
      <c r="K106" s="138">
        <v>1.3078356164383561E-3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7.8</v>
      </c>
      <c r="AL106" s="45" t="s">
        <v>245</v>
      </c>
    </row>
    <row r="107" spans="1:38" s="2" customFormat="1" ht="26.25" customHeight="1" thickBot="1" x14ac:dyDescent="0.3">
      <c r="A107" s="65" t="s">
        <v>243</v>
      </c>
      <c r="B107" s="65" t="s">
        <v>258</v>
      </c>
      <c r="C107" s="66" t="s">
        <v>379</v>
      </c>
      <c r="D107" s="79"/>
      <c r="E107" s="138">
        <v>2.5326449326560002E-2</v>
      </c>
      <c r="F107" s="138">
        <v>0.28544999999999998</v>
      </c>
      <c r="G107" s="138" t="s">
        <v>428</v>
      </c>
      <c r="H107" s="138">
        <v>0.30887256678696007</v>
      </c>
      <c r="I107" s="138">
        <v>5.1900000000000002E-3</v>
      </c>
      <c r="J107" s="138">
        <v>6.9199999999999998E-2</v>
      </c>
      <c r="K107" s="138">
        <v>0.32869999999999999</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1730</v>
      </c>
      <c r="AL107" s="45" t="s">
        <v>245</v>
      </c>
    </row>
    <row r="108" spans="1:38" s="2" customFormat="1" ht="26.25" customHeight="1" thickBot="1" x14ac:dyDescent="0.3">
      <c r="A108" s="65" t="s">
        <v>243</v>
      </c>
      <c r="B108" s="65" t="s">
        <v>259</v>
      </c>
      <c r="C108" s="66" t="s">
        <v>380</v>
      </c>
      <c r="D108" s="79"/>
      <c r="E108" s="138">
        <v>6.6960015523546912E-2</v>
      </c>
      <c r="F108" s="138">
        <v>1.1223947912727272</v>
      </c>
      <c r="G108" s="138" t="s">
        <v>428</v>
      </c>
      <c r="H108" s="138">
        <v>1.4001903080997053</v>
      </c>
      <c r="I108" s="138">
        <v>2.0785088727272725E-2</v>
      </c>
      <c r="J108" s="138">
        <v>0.20785088727272724</v>
      </c>
      <c r="K108" s="138">
        <v>0.41570177454545448</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10392.544363636363</v>
      </c>
      <c r="AL108" s="45" t="s">
        <v>245</v>
      </c>
    </row>
    <row r="109" spans="1:38" s="2" customFormat="1" ht="26.25" customHeight="1" thickBot="1" x14ac:dyDescent="0.3">
      <c r="A109" s="65" t="s">
        <v>243</v>
      </c>
      <c r="B109" s="65" t="s">
        <v>260</v>
      </c>
      <c r="C109" s="66" t="s">
        <v>381</v>
      </c>
      <c r="D109" s="79"/>
      <c r="E109" s="138">
        <v>3.563912062464001E-2</v>
      </c>
      <c r="F109" s="138">
        <v>0.75893298779999996</v>
      </c>
      <c r="G109" s="138" t="s">
        <v>428</v>
      </c>
      <c r="H109" s="138">
        <v>1.0253100856627202</v>
      </c>
      <c r="I109" s="138">
        <v>3.1040203999999998E-2</v>
      </c>
      <c r="J109" s="138">
        <v>0.170721122</v>
      </c>
      <c r="K109" s="138">
        <v>0.170721122</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1552.0101999999999</v>
      </c>
      <c r="AL109" s="45" t="s">
        <v>245</v>
      </c>
    </row>
    <row r="110" spans="1:38" s="2" customFormat="1" ht="26.25" customHeight="1" thickBot="1" x14ac:dyDescent="0.3">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3">
      <c r="A111" s="65" t="s">
        <v>243</v>
      </c>
      <c r="B111" s="65" t="s">
        <v>262</v>
      </c>
      <c r="C111" s="66" t="s">
        <v>376</v>
      </c>
      <c r="D111" s="79"/>
      <c r="E111" s="138">
        <v>1.0218454803243146E-2</v>
      </c>
      <c r="F111" s="138">
        <v>0.2541696</v>
      </c>
      <c r="G111" s="138" t="s">
        <v>428</v>
      </c>
      <c r="H111" s="138">
        <v>0.18084311475778991</v>
      </c>
      <c r="I111" s="138">
        <v>5.4852000000000004E-4</v>
      </c>
      <c r="J111" s="138">
        <v>1.0578600000000001E-3</v>
      </c>
      <c r="K111" s="138">
        <v>2.3508000000000001E-3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145.6</v>
      </c>
      <c r="AL111" s="45" t="s">
        <v>245</v>
      </c>
    </row>
    <row r="112" spans="1:38" s="2" customFormat="1" ht="26.25" customHeight="1" thickBot="1" x14ac:dyDescent="0.3">
      <c r="A112" s="65" t="s">
        <v>263</v>
      </c>
      <c r="B112" s="65" t="s">
        <v>264</v>
      </c>
      <c r="C112" s="66" t="s">
        <v>265</v>
      </c>
      <c r="D112" s="67"/>
      <c r="E112" s="138">
        <v>15.57522577504057</v>
      </c>
      <c r="F112" s="138" t="s">
        <v>428</v>
      </c>
      <c r="G112" s="138" t="s">
        <v>428</v>
      </c>
      <c r="H112" s="138">
        <v>20.493957766534383</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404811000</v>
      </c>
      <c r="AL112" s="45" t="s">
        <v>418</v>
      </c>
    </row>
    <row r="113" spans="1:38" s="2" customFormat="1" ht="26.25" customHeight="1" thickBot="1" x14ac:dyDescent="0.3">
      <c r="A113" s="65" t="s">
        <v>263</v>
      </c>
      <c r="B113" s="80" t="s">
        <v>266</v>
      </c>
      <c r="C113" s="81" t="s">
        <v>267</v>
      </c>
      <c r="D113" s="67"/>
      <c r="E113" s="138">
        <v>6.6377763338420399</v>
      </c>
      <c r="F113" s="138" t="s">
        <v>429</v>
      </c>
      <c r="G113" s="138" t="s">
        <v>428</v>
      </c>
      <c r="H113" s="138">
        <v>39.516615016348766</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172520.44460151205</v>
      </c>
      <c r="AL113" s="148" t="s">
        <v>435</v>
      </c>
    </row>
    <row r="114" spans="1:38" s="2" customFormat="1" ht="26.25" customHeight="1" thickBot="1" x14ac:dyDescent="0.3">
      <c r="A114" s="65" t="s">
        <v>263</v>
      </c>
      <c r="B114" s="80" t="s">
        <v>268</v>
      </c>
      <c r="C114" s="81" t="s">
        <v>387</v>
      </c>
      <c r="D114" s="67"/>
      <c r="E114" s="138">
        <v>6.3691169689151523E-3</v>
      </c>
      <c r="F114" s="138" t="s">
        <v>444</v>
      </c>
      <c r="G114" s="138" t="s">
        <v>428</v>
      </c>
      <c r="H114" s="138">
        <v>2.1519914000000005E-2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11.643473753666704</v>
      </c>
      <c r="F116" s="138" t="s">
        <v>429</v>
      </c>
      <c r="G116" s="138" t="s">
        <v>428</v>
      </c>
      <c r="H116" s="138">
        <v>12.612564395569651</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302622.01792598376</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4.5927099999999998E-2</v>
      </c>
      <c r="J119" s="138">
        <v>1.125883</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1820.3620000000001</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6.4400000000000004E-3</v>
      </c>
      <c r="J120" s="138">
        <v>4.0250000000000001E-2</v>
      </c>
      <c r="K120" s="138">
        <v>0.161</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1610</v>
      </c>
      <c r="AL120" s="148" t="s">
        <v>434</v>
      </c>
    </row>
    <row r="121" spans="1:38" s="2" customFormat="1" ht="26.25" customHeight="1" thickBot="1" x14ac:dyDescent="0.3">
      <c r="A121" s="65" t="s">
        <v>263</v>
      </c>
      <c r="B121" s="65" t="s">
        <v>279</v>
      </c>
      <c r="C121" s="71" t="s">
        <v>280</v>
      </c>
      <c r="D121" s="68"/>
      <c r="E121" s="138" t="s">
        <v>444</v>
      </c>
      <c r="F121" s="138">
        <v>4.5542903951817211</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7.2635776479738174</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0.98467856924657093</v>
      </c>
      <c r="G125" s="138" t="s">
        <v>428</v>
      </c>
      <c r="H125" s="138" t="s">
        <v>428</v>
      </c>
      <c r="I125" s="138">
        <v>6.6613594310539022E-5</v>
      </c>
      <c r="J125" s="138">
        <v>4.4207203496994085E-4</v>
      </c>
      <c r="K125" s="138">
        <v>9.3460891411453252E-4</v>
      </c>
      <c r="L125" s="138" t="s">
        <v>444</v>
      </c>
      <c r="M125" s="138" t="s">
        <v>428</v>
      </c>
      <c r="N125" s="138" t="s">
        <v>428</v>
      </c>
      <c r="O125" s="138" t="s">
        <v>428</v>
      </c>
      <c r="P125" s="138">
        <v>2.0423383925882471E-2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1969.3597726692985</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t="s">
        <v>430</v>
      </c>
      <c r="I126" s="138" t="s">
        <v>444</v>
      </c>
      <c r="J126" s="138" t="s">
        <v>444</v>
      </c>
      <c r="K126" s="138" t="s">
        <v>444</v>
      </c>
      <c r="L126" s="138" t="s">
        <v>444</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2.3563079999999997E-2</v>
      </c>
      <c r="F129" s="138">
        <v>0.20042160000000001</v>
      </c>
      <c r="G129" s="138">
        <v>1.2729480000000001E-3</v>
      </c>
      <c r="H129" s="138" t="s">
        <v>444</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0.55819222243683508</v>
      </c>
      <c r="R129" s="138">
        <v>0.53916691582227394</v>
      </c>
      <c r="S129" s="138">
        <v>0.29747140183297871</v>
      </c>
      <c r="T129" s="138">
        <v>3.7917599999999999E-3</v>
      </c>
      <c r="U129" s="138" t="s">
        <v>430</v>
      </c>
      <c r="V129" s="138" t="s">
        <v>444</v>
      </c>
      <c r="W129" s="138">
        <v>3.434975656666666E-2</v>
      </c>
      <c r="X129" s="138">
        <v>1.2377260725563909E-5</v>
      </c>
      <c r="Y129" s="138">
        <v>5.3634796477443598E-5</v>
      </c>
      <c r="Z129" s="138">
        <v>5.3634796477443598E-5</v>
      </c>
      <c r="AA129" s="138" t="s">
        <v>444</v>
      </c>
      <c r="AB129" s="138">
        <v>1.1964685368045112E-4</v>
      </c>
      <c r="AC129" s="138">
        <v>4.1257535751879681E-2</v>
      </c>
      <c r="AD129" s="138">
        <v>7.9247783999999988E-2</v>
      </c>
      <c r="AE129" s="55"/>
      <c r="AF129" s="147" t="s">
        <v>428</v>
      </c>
      <c r="AG129" s="147" t="s">
        <v>428</v>
      </c>
      <c r="AH129" s="147" t="s">
        <v>428</v>
      </c>
      <c r="AI129" s="147" t="s">
        <v>428</v>
      </c>
      <c r="AJ129" s="147" t="s">
        <v>428</v>
      </c>
      <c r="AK129" s="147">
        <v>27.084</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1.0681616688396349E-5</v>
      </c>
      <c r="Y131" s="138">
        <v>4.8067275097783568E-5</v>
      </c>
      <c r="Z131" s="138">
        <v>4.8067275097783568E-5</v>
      </c>
      <c r="AA131" s="138" t="s">
        <v>444</v>
      </c>
      <c r="AB131" s="138">
        <v>1.0681616688396349E-4</v>
      </c>
      <c r="AC131" s="138">
        <v>7.6297262059973909E-3</v>
      </c>
      <c r="AD131" s="138">
        <v>1.1703999999999997E-2</v>
      </c>
      <c r="AE131" s="55"/>
      <c r="AF131" s="147" t="s">
        <v>428</v>
      </c>
      <c r="AG131" s="147" t="s">
        <v>428</v>
      </c>
      <c r="AH131" s="147" t="s">
        <v>428</v>
      </c>
      <c r="AI131" s="147" t="s">
        <v>428</v>
      </c>
      <c r="AJ131" s="147" t="s">
        <v>428</v>
      </c>
      <c r="AK131" s="147">
        <v>4</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1.2375000000000001E-3</v>
      </c>
      <c r="F133" s="138">
        <v>1.95E-5</v>
      </c>
      <c r="G133" s="138">
        <v>1.695E-4</v>
      </c>
      <c r="H133" s="138" t="s">
        <v>444</v>
      </c>
      <c r="I133" s="138">
        <v>5.2050000000000005E-5</v>
      </c>
      <c r="J133" s="138">
        <v>5.2050000000000005E-5</v>
      </c>
      <c r="K133" s="138">
        <v>5.7839999999999995E-5</v>
      </c>
      <c r="L133" s="138" t="s">
        <v>444</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1.0777968479250002</v>
      </c>
      <c r="X135" s="138">
        <v>3.2154272629762503E-4</v>
      </c>
      <c r="Y135" s="138">
        <v>1.4550257446987501E-3</v>
      </c>
      <c r="Z135" s="138">
        <v>1.4550257446987501E-3</v>
      </c>
      <c r="AA135" s="138" t="s">
        <v>444</v>
      </c>
      <c r="AB135" s="138">
        <v>3.2315942156951253E-3</v>
      </c>
      <c r="AC135" s="138" t="s">
        <v>444</v>
      </c>
      <c r="AD135" s="138">
        <v>1.8322546414725003</v>
      </c>
      <c r="AE135" s="55"/>
      <c r="AF135" s="147" t="s">
        <v>428</v>
      </c>
      <c r="AG135" s="147" t="s">
        <v>428</v>
      </c>
      <c r="AH135" s="147" t="s">
        <v>428</v>
      </c>
      <c r="AI135" s="147" t="s">
        <v>428</v>
      </c>
      <c r="AJ135" s="147" t="s">
        <v>428</v>
      </c>
      <c r="AK135" s="147">
        <v>3.5926561597500002</v>
      </c>
      <c r="AL135" s="148" t="s">
        <v>432</v>
      </c>
    </row>
    <row r="136" spans="1:38" s="2" customFormat="1" ht="26.25" customHeight="1" thickBot="1" x14ac:dyDescent="0.3">
      <c r="A136" s="65" t="s">
        <v>288</v>
      </c>
      <c r="B136" s="65" t="s">
        <v>313</v>
      </c>
      <c r="C136" s="66" t="s">
        <v>314</v>
      </c>
      <c r="D136" s="67"/>
      <c r="E136" s="138" t="s">
        <v>428</v>
      </c>
      <c r="F136" s="138">
        <v>3.9347605169999999E-3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0.35940762000000004</v>
      </c>
      <c r="J139" s="138">
        <v>0.35940762000000004</v>
      </c>
      <c r="K139" s="138">
        <v>0.35940762000000004</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6.6689980629793411</v>
      </c>
      <c r="X139" s="138">
        <v>1.3566301757326345E-2</v>
      </c>
      <c r="Y139" s="138">
        <v>2.1062177998882912E-2</v>
      </c>
      <c r="Z139" s="138">
        <v>1.1855298997186037E-2</v>
      </c>
      <c r="AA139" s="138">
        <v>8.4369633228755273E-4</v>
      </c>
      <c r="AB139" s="138">
        <v>4.7327475085682844E-2</v>
      </c>
      <c r="AC139" s="138" t="s">
        <v>444</v>
      </c>
      <c r="AD139" s="138">
        <v>15.60744664607352</v>
      </c>
      <c r="AE139" s="55"/>
      <c r="AF139" s="147" t="s">
        <v>428</v>
      </c>
      <c r="AG139" s="147" t="s">
        <v>428</v>
      </c>
      <c r="AH139" s="147" t="s">
        <v>428</v>
      </c>
      <c r="AI139" s="147" t="s">
        <v>428</v>
      </c>
      <c r="AJ139" s="147" t="s">
        <v>428</v>
      </c>
      <c r="AK139" s="147">
        <v>1.994</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171.43960938183304</v>
      </c>
      <c r="F141" s="19">
        <f t="shared" ref="F141:AD141" si="0">SUM(F14:F140)</f>
        <v>152.74661658752129</v>
      </c>
      <c r="G141" s="19">
        <f t="shared" si="0"/>
        <v>177.35794709938185</v>
      </c>
      <c r="H141" s="19">
        <f t="shared" si="0"/>
        <v>131.00248953952195</v>
      </c>
      <c r="I141" s="19">
        <f t="shared" si="0"/>
        <v>22.69694975451965</v>
      </c>
      <c r="J141" s="19">
        <f t="shared" si="0"/>
        <v>31.61746080660722</v>
      </c>
      <c r="K141" s="19">
        <f t="shared" si="0"/>
        <v>64.197657951672355</v>
      </c>
      <c r="L141" s="19">
        <f t="shared" si="0"/>
        <v>3.8543758380050357</v>
      </c>
      <c r="M141" s="19">
        <f t="shared" si="0"/>
        <v>452.68333150484028</v>
      </c>
      <c r="N141" s="19">
        <f t="shared" si="0"/>
        <v>113.63600012808148</v>
      </c>
      <c r="O141" s="19">
        <f t="shared" si="0"/>
        <v>0.53097240485415464</v>
      </c>
      <c r="P141" s="19">
        <f t="shared" si="0"/>
        <v>0.65413478187895358</v>
      </c>
      <c r="Q141" s="19">
        <f t="shared" si="0"/>
        <v>1.8490871915978844</v>
      </c>
      <c r="R141" s="19">
        <f>SUM(R14:R140)</f>
        <v>5.0183278856220008</v>
      </c>
      <c r="S141" s="19">
        <f t="shared" si="0"/>
        <v>23.008351857276498</v>
      </c>
      <c r="T141" s="19">
        <f t="shared" si="0"/>
        <v>27.40939016608241</v>
      </c>
      <c r="U141" s="19">
        <f t="shared" si="0"/>
        <v>7.4629584361879733</v>
      </c>
      <c r="V141" s="19">
        <f t="shared" si="0"/>
        <v>47.248950952179854</v>
      </c>
      <c r="W141" s="19">
        <f t="shared" si="0"/>
        <v>35.88796681277735</v>
      </c>
      <c r="X141" s="19">
        <f t="shared" si="0"/>
        <v>5.0719493084415799</v>
      </c>
      <c r="Y141" s="19">
        <f t="shared" si="0"/>
        <v>9.0516884298514704</v>
      </c>
      <c r="Z141" s="19">
        <f t="shared" si="0"/>
        <v>4.4510407822962694</v>
      </c>
      <c r="AA141" s="19">
        <f t="shared" si="0"/>
        <v>3.61179819436264</v>
      </c>
      <c r="AB141" s="19">
        <f t="shared" si="0"/>
        <v>22.186476714951961</v>
      </c>
      <c r="AC141" s="19">
        <f t="shared" si="0"/>
        <v>47.899201856977015</v>
      </c>
      <c r="AD141" s="19">
        <f t="shared" si="0"/>
        <v>34.047189622794413</v>
      </c>
      <c r="AE141" s="56"/>
      <c r="AF141" s="145">
        <f>SUM(AF14:AF140)</f>
        <v>215406.3001010576</v>
      </c>
      <c r="AG141" s="145">
        <f t="shared" ref="AG141:AI141" si="1">SUM(AG14:AG140)</f>
        <v>125850.32733315209</v>
      </c>
      <c r="AH141" s="145">
        <f t="shared" si="1"/>
        <v>72839.3521218612</v>
      </c>
      <c r="AI141" s="145">
        <f t="shared" si="1"/>
        <v>3800.9164992754158</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36.54801818094257</v>
      </c>
      <c r="F143" s="139">
        <v>23.8115187417743</v>
      </c>
      <c r="G143" s="139">
        <v>2.4778631567732212</v>
      </c>
      <c r="H143" s="139">
        <v>0.29495007803485634</v>
      </c>
      <c r="I143" s="139">
        <v>0.5356750030682611</v>
      </c>
      <c r="J143" s="139">
        <v>0.53567500306826121</v>
      </c>
      <c r="K143" s="139">
        <v>0.53567500306826099</v>
      </c>
      <c r="L143" s="139">
        <v>0.28837257648046422</v>
      </c>
      <c r="M143" s="139">
        <v>205.90432888086465</v>
      </c>
      <c r="N143" s="139">
        <v>99.775787187551003</v>
      </c>
      <c r="O143" s="139">
        <v>1.9967195166697361E-4</v>
      </c>
      <c r="P143" s="139">
        <v>9.115322433320033E-3</v>
      </c>
      <c r="Q143" s="139">
        <v>3.0294466778691391E-4</v>
      </c>
      <c r="R143" s="139">
        <v>7.2416435368572807E-3</v>
      </c>
      <c r="S143" s="139">
        <v>5.1215423849278923E-3</v>
      </c>
      <c r="T143" s="139">
        <v>2.2446763398733935E-3</v>
      </c>
      <c r="U143" s="139">
        <v>2.0654543223988053E-4</v>
      </c>
      <c r="V143" s="139">
        <v>3.4286200736767511E-2</v>
      </c>
      <c r="W143" s="139">
        <v>0.60989490000000002</v>
      </c>
      <c r="X143" s="139">
        <v>1.2656105092800001E-2</v>
      </c>
      <c r="Y143" s="139">
        <v>1.8876762684999999E-2</v>
      </c>
      <c r="Z143" s="139">
        <v>9.3700788138999999E-3</v>
      </c>
      <c r="AA143" s="139">
        <v>2.0144184685500003E-2</v>
      </c>
      <c r="AB143" s="139">
        <v>6.1047131277200004E-2</v>
      </c>
      <c r="AC143" s="139">
        <v>6.0989509999999998E-4</v>
      </c>
      <c r="AD143" s="139">
        <v>1.2581030000000001E-4</v>
      </c>
      <c r="AE143" s="58"/>
      <c r="AF143" s="144">
        <v>49494.636327577718</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3.4304341917581684</v>
      </c>
      <c r="F144" s="139">
        <v>0.66865531276084544</v>
      </c>
      <c r="G144" s="139">
        <v>0.78261552295187209</v>
      </c>
      <c r="H144" s="139">
        <v>4.6472936898567857E-3</v>
      </c>
      <c r="I144" s="139">
        <v>0.83997715894892055</v>
      </c>
      <c r="J144" s="139">
        <v>0.83997715894892033</v>
      </c>
      <c r="K144" s="139">
        <v>0.83997715894892044</v>
      </c>
      <c r="L144" s="139">
        <v>0.46518419905729247</v>
      </c>
      <c r="M144" s="139">
        <v>6.4954439391467975</v>
      </c>
      <c r="N144" s="139">
        <v>2.1185760692504152</v>
      </c>
      <c r="O144" s="139">
        <v>1.336458063378701E-5</v>
      </c>
      <c r="P144" s="139">
        <v>1.1607965045465226E-3</v>
      </c>
      <c r="Q144" s="139">
        <v>2.4682368926494811E-5</v>
      </c>
      <c r="R144" s="139">
        <v>1.7050172292648515E-3</v>
      </c>
      <c r="S144" s="139">
        <v>1.1489991938342247E-3</v>
      </c>
      <c r="T144" s="139">
        <v>8.4160207651336061E-5</v>
      </c>
      <c r="U144" s="139">
        <v>2.2635576585415608E-5</v>
      </c>
      <c r="V144" s="139">
        <v>4.0130000151424334E-3</v>
      </c>
      <c r="W144" s="139">
        <v>2.70361E-2</v>
      </c>
      <c r="X144" s="139">
        <v>4.7270737311999999E-3</v>
      </c>
      <c r="Y144" s="139">
        <v>5.3852136920999995E-3</v>
      </c>
      <c r="Z144" s="139">
        <v>4.1247623118999995E-3</v>
      </c>
      <c r="AA144" s="139">
        <v>4.5527284405E-3</v>
      </c>
      <c r="AB144" s="139">
        <v>1.87897781757E-2</v>
      </c>
      <c r="AC144" s="139">
        <v>2.70361E-5</v>
      </c>
      <c r="AD144" s="139">
        <v>1.27246E-5</v>
      </c>
      <c r="AE144" s="58"/>
      <c r="AF144" s="144">
        <v>8948.0407642721293</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18.342744762387863</v>
      </c>
      <c r="F145" s="139">
        <v>1.0377551114402181</v>
      </c>
      <c r="G145" s="139">
        <v>1.7499441793575277</v>
      </c>
      <c r="H145" s="139">
        <v>5.6491094807866859E-3</v>
      </c>
      <c r="I145" s="139">
        <v>0.65174059003471374</v>
      </c>
      <c r="J145" s="139">
        <v>0.65174059003471385</v>
      </c>
      <c r="K145" s="139">
        <v>0.65174059003471396</v>
      </c>
      <c r="L145" s="139">
        <v>0.33213891124618766</v>
      </c>
      <c r="M145" s="139">
        <v>3.8858000393474676</v>
      </c>
      <c r="N145" s="139">
        <v>0.35417123089016411</v>
      </c>
      <c r="O145" s="139">
        <v>2.2472759024251835E-5</v>
      </c>
      <c r="P145" s="139">
        <v>2.3393655435504988E-3</v>
      </c>
      <c r="Q145" s="139">
        <v>4.4603542744342111E-5</v>
      </c>
      <c r="R145" s="139">
        <v>3.7256418748700597E-3</v>
      </c>
      <c r="S145" s="139">
        <v>2.499313048103143E-3</v>
      </c>
      <c r="T145" s="139">
        <v>9.5020665659430769E-5</v>
      </c>
      <c r="U145" s="139">
        <v>4.4261567440180545E-5</v>
      </c>
      <c r="V145" s="139">
        <v>7.9568228801076505E-3</v>
      </c>
      <c r="W145" s="139">
        <v>0.1231864</v>
      </c>
      <c r="X145" s="139">
        <v>1.7598093830999998E-3</v>
      </c>
      <c r="Y145" s="139">
        <v>1.0656623487399999E-2</v>
      </c>
      <c r="Z145" s="139">
        <v>1.19080434932E-2</v>
      </c>
      <c r="AA145" s="139">
        <v>2.7374812628999999E-3</v>
      </c>
      <c r="AB145" s="139">
        <v>2.7061957626599999E-2</v>
      </c>
      <c r="AC145" s="139">
        <v>2.9434400000000001E-5</v>
      </c>
      <c r="AD145" s="139">
        <v>2.1577999999999999E-5</v>
      </c>
      <c r="AE145" s="58"/>
      <c r="AF145" s="144">
        <v>19025.297602133429</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2.9089742861522393E-2</v>
      </c>
      <c r="F146" s="139">
        <v>0.20569883017936583</v>
      </c>
      <c r="G146" s="139">
        <v>6.0300255822185881E-3</v>
      </c>
      <c r="H146" s="139">
        <v>1.7061260376835066E-4</v>
      </c>
      <c r="I146" s="139">
        <v>4.1334200329028927E-3</v>
      </c>
      <c r="J146" s="139">
        <v>4.1334200329028918E-3</v>
      </c>
      <c r="K146" s="139">
        <v>4.1334200329028918E-3</v>
      </c>
      <c r="L146" s="139">
        <v>5.3050674666003993E-4</v>
      </c>
      <c r="M146" s="139">
        <v>1.7035467681292311</v>
      </c>
      <c r="N146" s="139">
        <v>0.31206205964237776</v>
      </c>
      <c r="O146" s="139">
        <v>5.3683898097180839E-5</v>
      </c>
      <c r="P146" s="139">
        <v>2.6230611282650855E-5</v>
      </c>
      <c r="Q146" s="139">
        <v>9.0450383733278826E-7</v>
      </c>
      <c r="R146" s="139">
        <v>2.4249308811644744E-4</v>
      </c>
      <c r="S146" s="139">
        <v>9.0699133315315025E-3</v>
      </c>
      <c r="T146" s="139">
        <v>3.7815158177424479E-4</v>
      </c>
      <c r="U146" s="139">
        <v>5.3451087151834523E-5</v>
      </c>
      <c r="V146" s="139">
        <v>5.3400698018520746E-3</v>
      </c>
      <c r="W146" s="139">
        <v>2.4996000000000003E-3</v>
      </c>
      <c r="X146" s="139">
        <v>3.8090599800000001E-5</v>
      </c>
      <c r="Y146" s="139">
        <v>6.983276619999999E-5</v>
      </c>
      <c r="Z146" s="139">
        <v>2.38066249E-5</v>
      </c>
      <c r="AA146" s="139">
        <v>8.1736078800000004E-5</v>
      </c>
      <c r="AB146" s="139">
        <v>2.134660697E-4</v>
      </c>
      <c r="AC146" s="139">
        <v>2.4997E-6</v>
      </c>
      <c r="AD146" s="139">
        <v>2.4997E-6</v>
      </c>
      <c r="AE146" s="58"/>
      <c r="AF146" s="144">
        <v>135.1503452833301</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5.5710522290342093</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0.2822057284463384</v>
      </c>
      <c r="J148" s="139">
        <v>0.54554130322034255</v>
      </c>
      <c r="K148" s="139">
        <v>0.69597081028276409</v>
      </c>
      <c r="L148" s="139">
        <v>6.3752023752915971E-2</v>
      </c>
      <c r="M148" s="139" t="s">
        <v>428</v>
      </c>
      <c r="N148" s="139">
        <v>2.1078729292698561</v>
      </c>
      <c r="O148" s="139">
        <v>9.2312498130582305E-3</v>
      </c>
      <c r="P148" s="139">
        <v>0</v>
      </c>
      <c r="Q148" s="139">
        <v>2.4094627621518143E-2</v>
      </c>
      <c r="R148" s="139">
        <v>0.78674149043821651</v>
      </c>
      <c r="S148" s="139">
        <v>17.273641612904335</v>
      </c>
      <c r="T148" s="139">
        <v>0.12085311813734478</v>
      </c>
      <c r="U148" s="139">
        <v>1.3919416205655281E-2</v>
      </c>
      <c r="V148" s="139">
        <v>5.592070295160358</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0.13265060819616858</v>
      </c>
      <c r="J149" s="139">
        <v>0.24564927443734927</v>
      </c>
      <c r="K149" s="139">
        <v>0.49129854887469854</v>
      </c>
      <c r="L149" s="139">
        <v>5.2077646180718031E-3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171.88340365360824</v>
      </c>
      <c r="F152" s="13">
        <f t="shared" ref="F152:AD152" si="2">SUM(F$141, F$151, IF(AND(ISNUMBER(SEARCH($B$4,"AT|BE|CH|GB|IE|LT|LU|NL")),SUM(F$143:F$149)&gt;0),SUM(F$143:F$149)-SUM(F$27:F$33),0))</f>
        <v>147.6160774202487</v>
      </c>
      <c r="G152" s="13">
        <f t="shared" si="2"/>
        <v>177.37952955914437</v>
      </c>
      <c r="H152" s="13">
        <f t="shared" si="2"/>
        <v>131.0067051389936</v>
      </c>
      <c r="I152" s="13">
        <f t="shared" si="2"/>
        <v>22.696891451134206</v>
      </c>
      <c r="J152" s="13">
        <f t="shared" si="2"/>
        <v>31.61995964264684</v>
      </c>
      <c r="K152" s="13">
        <f t="shared" si="2"/>
        <v>64.202738979825241</v>
      </c>
      <c r="L152" s="13">
        <f t="shared" si="2"/>
        <v>3.8530718648914131</v>
      </c>
      <c r="M152" s="13">
        <f t="shared" si="2"/>
        <v>455.51521048904783</v>
      </c>
      <c r="N152" s="13">
        <f t="shared" si="2"/>
        <v>115.04400817686715</v>
      </c>
      <c r="O152" s="13">
        <f t="shared" si="2"/>
        <v>0.53104116092395415</v>
      </c>
      <c r="P152" s="13">
        <f t="shared" si="2"/>
        <v>0.65424481062332818</v>
      </c>
      <c r="Q152" s="13">
        <f t="shared" si="2"/>
        <v>1.8492613069072537</v>
      </c>
      <c r="R152" s="13">
        <f t="shared" si="2"/>
        <v>5.0239560111890817</v>
      </c>
      <c r="S152" s="13">
        <f t="shared" si="2"/>
        <v>23.130397882027857</v>
      </c>
      <c r="T152" s="13">
        <f t="shared" si="2"/>
        <v>27.410280298485485</v>
      </c>
      <c r="U152" s="13">
        <f t="shared" si="2"/>
        <v>7.4630611286786079</v>
      </c>
      <c r="V152" s="13">
        <f t="shared" si="2"/>
        <v>47.289345673402956</v>
      </c>
      <c r="W152" s="13">
        <f t="shared" si="2"/>
        <v>35.89541571277735</v>
      </c>
      <c r="X152" s="13">
        <f t="shared" si="2"/>
        <v>5.0720390634967796</v>
      </c>
      <c r="Y152" s="13">
        <f t="shared" si="2"/>
        <v>9.0518406891416703</v>
      </c>
      <c r="Z152" s="13">
        <f t="shared" si="2"/>
        <v>4.4510789620589692</v>
      </c>
      <c r="AA152" s="13">
        <f t="shared" si="2"/>
        <v>3.6119962895369402</v>
      </c>
      <c r="AB152" s="13">
        <f t="shared" si="2"/>
        <v>22.186955004234363</v>
      </c>
      <c r="AC152" s="13">
        <f t="shared" si="2"/>
        <v>47.899209452177018</v>
      </c>
      <c r="AD152" s="13">
        <f t="shared" si="2"/>
        <v>34.047191214094411</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171.88340365360824</v>
      </c>
      <c r="F154" s="13">
        <f>SUM(F$141, F$153, -1 * IF(OR($B$6=2005,$B$6&gt;=2020),SUM(F$99:F$122),0), IF(AND(ISNUMBER(SEARCH($B$4,"AT|BE|CH|GB|IE|LT|LU|NL")),SUM(F$143:F$149)&gt;0),SUM(F$143:F$149)-SUM(F$27:F$33),0))</f>
        <v>147.6160774202487</v>
      </c>
      <c r="G154" s="13">
        <f>SUM(G$141, G$153, IF(AND(ISNUMBER(SEARCH($B$4,"AT|BE|CH|GB|IE|LT|LU|NL")),SUM(G$143:G$149)&gt;0),SUM(G$143:G$149)-SUM(G$27:G$33),0))</f>
        <v>177.37952955914437</v>
      </c>
      <c r="H154" s="13">
        <f>SUM(H$141, H$153, IF(AND(ISNUMBER(SEARCH($B$4,"AT|BE|CH|GB|IE|LT|LU|NL")),SUM(H$143:H$149)&gt;0),SUM(H$143:H$149)-SUM(H$27:H$33),0))</f>
        <v>131.0067051389936</v>
      </c>
      <c r="I154" s="13">
        <f t="shared" ref="I154:AD154" si="3">SUM(I$141, I$153, IF(AND(ISNUMBER(SEARCH($B$4,"AT|BE|CH|GB|IE|LT|LU|NL")),SUM(I$143:I$149)&gt;0),SUM(I$143:I$149)-SUM(I$27:I$33),0))</f>
        <v>22.696891451134206</v>
      </c>
      <c r="J154" s="13">
        <f t="shared" si="3"/>
        <v>31.61995964264684</v>
      </c>
      <c r="K154" s="13">
        <f t="shared" si="3"/>
        <v>64.202738979825241</v>
      </c>
      <c r="L154" s="13">
        <f t="shared" si="3"/>
        <v>3.8530718648914131</v>
      </c>
      <c r="M154" s="13">
        <f t="shared" si="3"/>
        <v>455.51521048904783</v>
      </c>
      <c r="N154" s="13">
        <f t="shared" si="3"/>
        <v>115.04400817686715</v>
      </c>
      <c r="O154" s="13">
        <f t="shared" si="3"/>
        <v>0.53104116092395415</v>
      </c>
      <c r="P154" s="13">
        <f t="shared" si="3"/>
        <v>0.65424481062332818</v>
      </c>
      <c r="Q154" s="13">
        <f t="shared" si="3"/>
        <v>1.8492613069072537</v>
      </c>
      <c r="R154" s="13">
        <f t="shared" si="3"/>
        <v>5.0239560111890817</v>
      </c>
      <c r="S154" s="13">
        <f t="shared" si="3"/>
        <v>23.130397882027857</v>
      </c>
      <c r="T154" s="13">
        <f t="shared" si="3"/>
        <v>27.410280298485485</v>
      </c>
      <c r="U154" s="13">
        <f t="shared" si="3"/>
        <v>7.4630611286786079</v>
      </c>
      <c r="V154" s="13">
        <f t="shared" si="3"/>
        <v>47.289345673402956</v>
      </c>
      <c r="W154" s="13">
        <f t="shared" si="3"/>
        <v>35.89541571277735</v>
      </c>
      <c r="X154" s="13">
        <f t="shared" si="3"/>
        <v>5.0720390634967796</v>
      </c>
      <c r="Y154" s="13">
        <f t="shared" si="3"/>
        <v>9.0518406891416703</v>
      </c>
      <c r="Z154" s="13">
        <f t="shared" si="3"/>
        <v>4.4510789620589692</v>
      </c>
      <c r="AA154" s="13">
        <f t="shared" si="3"/>
        <v>3.6119962895369402</v>
      </c>
      <c r="AB154" s="13">
        <f t="shared" si="3"/>
        <v>22.186955004234363</v>
      </c>
      <c r="AC154" s="13">
        <f t="shared" si="3"/>
        <v>47.899209452177018</v>
      </c>
      <c r="AD154" s="13">
        <f t="shared" si="3"/>
        <v>34.047191214094411</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4.2951570820527483</v>
      </c>
      <c r="F157" s="141">
        <v>0.14334928622759824</v>
      </c>
      <c r="G157" s="141">
        <v>0.26567795497977309</v>
      </c>
      <c r="H157" s="141" t="s">
        <v>444</v>
      </c>
      <c r="I157" s="141">
        <v>5.251650534449942E-2</v>
      </c>
      <c r="J157" s="141">
        <v>5.251650534449942E-2</v>
      </c>
      <c r="K157" s="141">
        <v>5.251650534449942E-2</v>
      </c>
      <c r="L157" s="141">
        <v>2.5207922565359722E-2</v>
      </c>
      <c r="M157" s="141">
        <v>1.156791962657336</v>
      </c>
      <c r="N157" s="141">
        <v>1.1158364336177728E-3</v>
      </c>
      <c r="O157" s="141">
        <v>8.3687732521332952E-5</v>
      </c>
      <c r="P157" s="141">
        <v>1.6737546504266589E-3</v>
      </c>
      <c r="Q157" s="141">
        <v>4.1843866260666472E-4</v>
      </c>
      <c r="R157" s="141">
        <v>2.7895910840444321E-3</v>
      </c>
      <c r="S157" s="141">
        <v>3.0685501924488752E-3</v>
      </c>
      <c r="T157" s="141">
        <v>1.1158364336177728E-4</v>
      </c>
      <c r="U157" s="141">
        <v>1.5342750962244376E-3</v>
      </c>
      <c r="V157" s="141">
        <v>0.40449070718644259</v>
      </c>
      <c r="W157" s="141" t="s">
        <v>444</v>
      </c>
      <c r="X157" s="141" t="s">
        <v>444</v>
      </c>
      <c r="Y157" s="141" t="s">
        <v>444</v>
      </c>
      <c r="Z157" s="141" t="s">
        <v>444</v>
      </c>
      <c r="AA157" s="141" t="s">
        <v>444</v>
      </c>
      <c r="AB157" s="141" t="s">
        <v>444</v>
      </c>
      <c r="AC157" s="141" t="s">
        <v>444</v>
      </c>
      <c r="AD157" s="141" t="s">
        <v>444</v>
      </c>
      <c r="AE157" s="58"/>
      <c r="AF157" s="142">
        <v>13947.955420222159</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0.12754611306730484</v>
      </c>
      <c r="F158" s="141">
        <v>3.1477019500255792E-3</v>
      </c>
      <c r="G158" s="141">
        <v>6.3470338904232761E-3</v>
      </c>
      <c r="H158" s="141" t="s">
        <v>444</v>
      </c>
      <c r="I158" s="141">
        <v>6.818127920263544E-4</v>
      </c>
      <c r="J158" s="141">
        <v>6.818127920263544E-4</v>
      </c>
      <c r="K158" s="141">
        <v>6.818127920263544E-4</v>
      </c>
      <c r="L158" s="141">
        <v>3.2727014017265013E-4</v>
      </c>
      <c r="M158" s="141">
        <v>4.4302402682230332E-2</v>
      </c>
      <c r="N158" s="141">
        <v>2.6673658873181339E-5</v>
      </c>
      <c r="O158" s="141">
        <v>2.0005244154886003E-6</v>
      </c>
      <c r="P158" s="141">
        <v>4.0010488309772003E-5</v>
      </c>
      <c r="Q158" s="141">
        <v>1.0002622077443001E-5</v>
      </c>
      <c r="R158" s="141">
        <v>6.6684147182953353E-5</v>
      </c>
      <c r="S158" s="141">
        <v>7.3352561901248687E-5</v>
      </c>
      <c r="T158" s="141">
        <v>2.6673658873181342E-6</v>
      </c>
      <c r="U158" s="141">
        <v>3.6676280950624343E-5</v>
      </c>
      <c r="V158" s="141">
        <v>9.669201341528235E-3</v>
      </c>
      <c r="W158" s="141" t="s">
        <v>444</v>
      </c>
      <c r="X158" s="141" t="s">
        <v>444</v>
      </c>
      <c r="Y158" s="141" t="s">
        <v>444</v>
      </c>
      <c r="Z158" s="141" t="s">
        <v>444</v>
      </c>
      <c r="AA158" s="141" t="s">
        <v>444</v>
      </c>
      <c r="AB158" s="141" t="s">
        <v>444</v>
      </c>
      <c r="AC158" s="141" t="s">
        <v>444</v>
      </c>
      <c r="AD158" s="141" t="s">
        <v>444</v>
      </c>
      <c r="AE158" s="58"/>
      <c r="AF158" s="143">
        <v>333.42073591476674</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3.067046131934013</v>
      </c>
      <c r="F159" s="141">
        <v>6.6650000000000001E-2</v>
      </c>
      <c r="G159" s="141">
        <v>1.2272415862230719</v>
      </c>
      <c r="H159" s="141" t="s">
        <v>444</v>
      </c>
      <c r="I159" s="141">
        <v>0.10518109759379422</v>
      </c>
      <c r="J159" s="141">
        <v>0.12373239201470174</v>
      </c>
      <c r="K159" s="141">
        <v>0.12373239201470174</v>
      </c>
      <c r="L159" s="141">
        <v>1.8602219997390659E-2</v>
      </c>
      <c r="M159" s="141">
        <v>0.14636000000000002</v>
      </c>
      <c r="N159" s="141">
        <v>6.0699999999999999E-3</v>
      </c>
      <c r="O159" s="141">
        <v>5.9000000000000003E-4</v>
      </c>
      <c r="P159" s="141">
        <v>9.6999999999999994E-4</v>
      </c>
      <c r="Q159" s="141">
        <v>1.4360000000000001E-2</v>
      </c>
      <c r="R159" s="141">
        <v>1.5349999999999997E-2</v>
      </c>
      <c r="S159" s="141">
        <v>4.172E-2</v>
      </c>
      <c r="T159" s="141">
        <v>0.65900000000000003</v>
      </c>
      <c r="U159" s="141">
        <v>6.1000000000000013E-3</v>
      </c>
      <c r="V159" s="141">
        <v>4.6800000000000001E-2</v>
      </c>
      <c r="W159" s="141">
        <v>1.187E-2</v>
      </c>
      <c r="X159" s="141">
        <v>1.3799999999999999E-4</v>
      </c>
      <c r="Y159" s="141">
        <v>7.899999999999999E-4</v>
      </c>
      <c r="Z159" s="141">
        <v>5.9000000000000003E-4</v>
      </c>
      <c r="AA159" s="141">
        <v>1.9899999999999999E-4</v>
      </c>
      <c r="AB159" s="141">
        <v>1.7169999999999998E-3</v>
      </c>
      <c r="AC159" s="141" t="s">
        <v>444</v>
      </c>
      <c r="AD159" s="141">
        <v>1.2122000000000001E-2</v>
      </c>
      <c r="AE159" s="58"/>
      <c r="AF159" s="143">
        <v>1647.5727888000001</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0.41039970808979193</v>
      </c>
      <c r="X163" s="22">
        <v>2.9548778982465018</v>
      </c>
      <c r="Y163" s="22">
        <v>1.928878628022022</v>
      </c>
      <c r="Z163" s="22">
        <v>0.9439193286065215</v>
      </c>
      <c r="AA163" s="22">
        <v>1.1080792118424383</v>
      </c>
      <c r="AB163" s="22">
        <v>6.9357550667174834</v>
      </c>
      <c r="AC163" s="22" t="s">
        <v>444</v>
      </c>
      <c r="AD163" s="22">
        <v>0.11901591534603966</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AC32-A763-4048-892C-C00938396A9F}">
  <sheetPr codeName="Sheet7"/>
  <dimension ref="A1:AL170"/>
  <sheetViews>
    <sheetView zoomScale="75" zoomScaleNormal="75" workbookViewId="0">
      <pane xSplit="4" ySplit="13" topLeftCell="Y113"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1995</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41.390999999999998</v>
      </c>
      <c r="F14" s="138">
        <v>0.25174610894696026</v>
      </c>
      <c r="G14" s="138">
        <v>91.625</v>
      </c>
      <c r="H14" s="138" t="s">
        <v>444</v>
      </c>
      <c r="I14" s="138">
        <v>0.93132743692170394</v>
      </c>
      <c r="J14" s="138">
        <v>1.3381738577147388</v>
      </c>
      <c r="K14" s="138">
        <v>1.7250716173109231</v>
      </c>
      <c r="L14" s="138">
        <v>3.5226346927125979E-2</v>
      </c>
      <c r="M14" s="138">
        <v>21.982069030455438</v>
      </c>
      <c r="N14" s="138">
        <v>0.93053440357345152</v>
      </c>
      <c r="O14" s="138">
        <v>0.13026348822921532</v>
      </c>
      <c r="P14" s="138">
        <v>0.17017391734433046</v>
      </c>
      <c r="Q14" s="138">
        <v>0.89037851585822136</v>
      </c>
      <c r="R14" s="138">
        <v>0.56278262210161012</v>
      </c>
      <c r="S14" s="138">
        <v>0.64807448585057159</v>
      </c>
      <c r="T14" s="138">
        <v>6.9937511581401832</v>
      </c>
      <c r="U14" s="138">
        <v>2.563009917402526</v>
      </c>
      <c r="V14" s="138">
        <v>3.621901862559215</v>
      </c>
      <c r="W14" s="138">
        <v>0.92647177607206088</v>
      </c>
      <c r="X14" s="138">
        <v>7.0888866755427078E-5</v>
      </c>
      <c r="Y14" s="138">
        <v>3.2002962361157975E-3</v>
      </c>
      <c r="Z14" s="138">
        <v>2.5329747789257008E-3</v>
      </c>
      <c r="AA14" s="138">
        <v>2.9228843343237038E-4</v>
      </c>
      <c r="AB14" s="138">
        <v>6.0964483152292958E-3</v>
      </c>
      <c r="AC14" s="138">
        <v>0.55888172039670603</v>
      </c>
      <c r="AD14" s="138">
        <v>2.7527010109091487E-4</v>
      </c>
      <c r="AE14" s="55"/>
      <c r="AF14" s="147">
        <v>25968.400912800003</v>
      </c>
      <c r="AG14" s="147">
        <v>86285.002156606075</v>
      </c>
      <c r="AH14" s="147">
        <v>43073.947319451843</v>
      </c>
      <c r="AI14" s="147" t="s">
        <v>430</v>
      </c>
      <c r="AJ14" s="147" t="s">
        <v>430</v>
      </c>
      <c r="AK14" s="147" t="s">
        <v>428</v>
      </c>
      <c r="AL14" s="45" t="s">
        <v>49</v>
      </c>
    </row>
    <row r="15" spans="1:38" s="1" customFormat="1" ht="26.25" customHeight="1" thickBot="1" x14ac:dyDescent="0.3">
      <c r="A15" s="65" t="s">
        <v>53</v>
      </c>
      <c r="B15" s="65" t="s">
        <v>54</v>
      </c>
      <c r="C15" s="66" t="s">
        <v>55</v>
      </c>
      <c r="D15" s="67"/>
      <c r="E15" s="138">
        <v>0.518672590672419</v>
      </c>
      <c r="F15" s="138">
        <v>7.1441394811200005E-3</v>
      </c>
      <c r="G15" s="138">
        <v>0.50705439398893037</v>
      </c>
      <c r="H15" s="138" t="s">
        <v>444</v>
      </c>
      <c r="I15" s="138">
        <v>5.8081647103344E-3</v>
      </c>
      <c r="J15" s="138">
        <v>8.7018827174640007E-3</v>
      </c>
      <c r="K15" s="138">
        <v>1.1324947416696001E-2</v>
      </c>
      <c r="L15" s="138">
        <v>6.09942838529088E-4</v>
      </c>
      <c r="M15" s="138">
        <v>3.8940424480080005E-2</v>
      </c>
      <c r="N15" s="138">
        <v>6.0945559398504004E-3</v>
      </c>
      <c r="O15" s="138">
        <v>5.4809618313923988E-3</v>
      </c>
      <c r="P15" s="138">
        <v>1.1850989277888001E-3</v>
      </c>
      <c r="Q15" s="138">
        <v>2.7409200042527999E-3</v>
      </c>
      <c r="R15" s="138">
        <v>2.0850403083486339E-2</v>
      </c>
      <c r="S15" s="138">
        <v>1.2514845790354234E-2</v>
      </c>
      <c r="T15" s="138">
        <v>0.33497517741030991</v>
      </c>
      <c r="U15" s="138">
        <v>5.4282259846483195E-3</v>
      </c>
      <c r="V15" s="138">
        <v>5.7519016788578403E-2</v>
      </c>
      <c r="W15" s="138">
        <v>1.03089483E-3</v>
      </c>
      <c r="X15" s="138">
        <v>1.4511765405816003E-6</v>
      </c>
      <c r="Y15" s="138">
        <v>3.9985812336960003E-6</v>
      </c>
      <c r="Z15" s="138">
        <v>1.3687479777384001E-6</v>
      </c>
      <c r="AA15" s="138">
        <v>1.3687479777384001E-6</v>
      </c>
      <c r="AB15" s="138">
        <v>8.187253729754402E-6</v>
      </c>
      <c r="AC15" s="138" t="s">
        <v>428</v>
      </c>
      <c r="AD15" s="138">
        <v>0</v>
      </c>
      <c r="AE15" s="55"/>
      <c r="AF15" s="147">
        <v>2943.3873887999998</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0.11626260874207664</v>
      </c>
      <c r="F16" s="138">
        <v>4.6724688E-4</v>
      </c>
      <c r="G16" s="138">
        <v>9.6007720892050188E-2</v>
      </c>
      <c r="H16" s="138" t="s">
        <v>444</v>
      </c>
      <c r="I16" s="138">
        <v>3.2123222999999992E-2</v>
      </c>
      <c r="J16" s="138">
        <v>4.6140629399999994E-2</v>
      </c>
      <c r="K16" s="138">
        <v>4.7892805199999999E-2</v>
      </c>
      <c r="L16" s="138" t="s">
        <v>429</v>
      </c>
      <c r="M16" s="138">
        <v>0.12292196928403418</v>
      </c>
      <c r="N16" s="138">
        <v>1.6353640799999999E-2</v>
      </c>
      <c r="O16" s="138">
        <v>9.3449376E-4</v>
      </c>
      <c r="P16" s="138">
        <v>1.7521757999999998E-2</v>
      </c>
      <c r="Q16" s="138">
        <v>6.4246445999999987E-3</v>
      </c>
      <c r="R16" s="138">
        <v>3.3291340199999996E-3</v>
      </c>
      <c r="S16" s="138">
        <v>1.4601464999999999E-2</v>
      </c>
      <c r="T16" s="138">
        <v>3.0371047199999994E-3</v>
      </c>
      <c r="U16" s="138">
        <v>1.6937699399999996E-3</v>
      </c>
      <c r="V16" s="138">
        <v>2.6866695599999997E-2</v>
      </c>
      <c r="W16" s="138">
        <v>1.5185523599999999E-2</v>
      </c>
      <c r="X16" s="138">
        <v>1.6937699399999997E-7</v>
      </c>
      <c r="Y16" s="138">
        <v>1.7521757999999999E-9</v>
      </c>
      <c r="Z16" s="138">
        <v>5.8405859999999991E-10</v>
      </c>
      <c r="AA16" s="138">
        <v>5.8405859999999991E-10</v>
      </c>
      <c r="AB16" s="138">
        <v>1.7229728699999995E-7</v>
      </c>
      <c r="AC16" s="138" t="s">
        <v>429</v>
      </c>
      <c r="AD16" s="138" t="s">
        <v>429</v>
      </c>
      <c r="AE16" s="55"/>
      <c r="AF16" s="147" t="s">
        <v>429</v>
      </c>
      <c r="AG16" s="147">
        <v>584.05859999999996</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4.0054065759717612E-3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2.6282372470584834</v>
      </c>
      <c r="F18" s="138">
        <v>0.17265419988750624</v>
      </c>
      <c r="G18" s="138">
        <v>19.674422145233788</v>
      </c>
      <c r="H18" s="138" t="s">
        <v>444</v>
      </c>
      <c r="I18" s="138">
        <v>0.24422956683347344</v>
      </c>
      <c r="J18" s="138">
        <v>0.31798003443177364</v>
      </c>
      <c r="K18" s="138">
        <v>0.40648059554973381</v>
      </c>
      <c r="L18" s="138">
        <v>0.13632498507202201</v>
      </c>
      <c r="M18" s="138">
        <v>0.62171872670102191</v>
      </c>
      <c r="N18" s="138">
        <v>0.23594228587488603</v>
      </c>
      <c r="O18" s="138">
        <v>4.4241698932970148E-3</v>
      </c>
      <c r="P18" s="138">
        <v>2.0656433131316775E-3</v>
      </c>
      <c r="Q18" s="138">
        <v>1.4780024829085246E-2</v>
      </c>
      <c r="R18" s="138">
        <v>0.18875578438886886</v>
      </c>
      <c r="S18" s="138">
        <v>0.10617396242900276</v>
      </c>
      <c r="T18" s="138">
        <v>3.8340010728113025</v>
      </c>
      <c r="U18" s="138">
        <v>1.4946327424605009E-3</v>
      </c>
      <c r="V18" s="138">
        <v>0.11833023831666706</v>
      </c>
      <c r="W18" s="138">
        <v>2.0650130927524046E-2</v>
      </c>
      <c r="X18" s="138">
        <v>2.8025177687354057E-2</v>
      </c>
      <c r="Y18" s="138">
        <v>0.22125140279490046</v>
      </c>
      <c r="Z18" s="138">
        <v>2.5075158983422052E-2</v>
      </c>
      <c r="AA18" s="138">
        <v>2.2125140279490051E-2</v>
      </c>
      <c r="AB18" s="138">
        <v>0.29647687974516662</v>
      </c>
      <c r="AC18" s="138" t="s">
        <v>430</v>
      </c>
      <c r="AD18" s="138" t="s">
        <v>430</v>
      </c>
      <c r="AE18" s="55"/>
      <c r="AF18" s="147">
        <v>15087.745608154277</v>
      </c>
      <c r="AG18" s="147" t="s">
        <v>430</v>
      </c>
      <c r="AH18" s="147">
        <v>755.96811545818582</v>
      </c>
      <c r="AI18" s="147" t="s">
        <v>430</v>
      </c>
      <c r="AJ18" s="147" t="s">
        <v>430</v>
      </c>
      <c r="AK18" s="147" t="s">
        <v>428</v>
      </c>
      <c r="AL18" s="45" t="s">
        <v>49</v>
      </c>
    </row>
    <row r="19" spans="1:38" s="2" customFormat="1" ht="26.25" customHeight="1" thickBot="1" x14ac:dyDescent="0.3">
      <c r="A19" s="65" t="s">
        <v>53</v>
      </c>
      <c r="B19" s="65" t="s">
        <v>62</v>
      </c>
      <c r="C19" s="66" t="s">
        <v>63</v>
      </c>
      <c r="D19" s="67"/>
      <c r="E19" s="138">
        <v>0.45750159325222817</v>
      </c>
      <c r="F19" s="138">
        <v>9.3717659871667428E-2</v>
      </c>
      <c r="G19" s="138">
        <v>2.4145047154236301</v>
      </c>
      <c r="H19" s="138" t="s">
        <v>444</v>
      </c>
      <c r="I19" s="138">
        <v>4.0342344217011133E-2</v>
      </c>
      <c r="J19" s="138">
        <v>5.1840516698735045E-2</v>
      </c>
      <c r="K19" s="138">
        <v>6.5638323676803736E-2</v>
      </c>
      <c r="L19" s="138">
        <v>2.1344557747318683E-2</v>
      </c>
      <c r="M19" s="138">
        <v>0.18115573343372035</v>
      </c>
      <c r="N19" s="138">
        <v>3.6827975179081311E-2</v>
      </c>
      <c r="O19" s="138">
        <v>6.92657704704191E-4</v>
      </c>
      <c r="P19" s="138">
        <v>1.8903769300883297E-3</v>
      </c>
      <c r="Q19" s="138">
        <v>2.6071184742066066E-3</v>
      </c>
      <c r="R19" s="138">
        <v>2.9475294470335252E-2</v>
      </c>
      <c r="S19" s="138">
        <v>1.6565362957106838E-2</v>
      </c>
      <c r="T19" s="138">
        <v>0.5979449419667654</v>
      </c>
      <c r="U19" s="138">
        <v>4.0830415679433637E-4</v>
      </c>
      <c r="V19" s="138">
        <v>2.0641709009149571E-2</v>
      </c>
      <c r="W19" s="138">
        <v>3.2194882948826946E-3</v>
      </c>
      <c r="X19" s="138">
        <v>4.3693055430550857E-3</v>
      </c>
      <c r="Y19" s="138">
        <v>3.4494517445171735E-2</v>
      </c>
      <c r="Z19" s="138">
        <v>3.9093786437861293E-3</v>
      </c>
      <c r="AA19" s="138">
        <v>3.4494517445171737E-3</v>
      </c>
      <c r="AB19" s="138">
        <v>4.6222653376530122E-2</v>
      </c>
      <c r="AC19" s="138" t="s">
        <v>430</v>
      </c>
      <c r="AD19" s="138" t="s">
        <v>430</v>
      </c>
      <c r="AE19" s="55"/>
      <c r="AF19" s="147">
        <v>2448.3923250735575</v>
      </c>
      <c r="AG19" s="147" t="s">
        <v>430</v>
      </c>
      <c r="AH19" s="147">
        <v>2926.081949889468</v>
      </c>
      <c r="AI19" s="147" t="s">
        <v>430</v>
      </c>
      <c r="AJ19" s="147" t="s">
        <v>430</v>
      </c>
      <c r="AK19" s="147" t="s">
        <v>428</v>
      </c>
      <c r="AL19" s="45" t="s">
        <v>49</v>
      </c>
    </row>
    <row r="20" spans="1:38" s="2" customFormat="1" ht="26.25" customHeight="1" thickBot="1" x14ac:dyDescent="0.3">
      <c r="A20" s="65" t="s">
        <v>53</v>
      </c>
      <c r="B20" s="65" t="s">
        <v>64</v>
      </c>
      <c r="C20" s="66" t="s">
        <v>65</v>
      </c>
      <c r="D20" s="67"/>
      <c r="E20" s="138">
        <v>7.7388683551296023E-2</v>
      </c>
      <c r="F20" s="138">
        <v>1.6667871283860523E-2</v>
      </c>
      <c r="G20" s="138">
        <v>0.14941007774515683</v>
      </c>
      <c r="H20" s="138" t="s">
        <v>444</v>
      </c>
      <c r="I20" s="138">
        <v>6.2269210247206082E-3</v>
      </c>
      <c r="J20" s="138">
        <v>7.9785788666248709E-3</v>
      </c>
      <c r="K20" s="138">
        <v>1.0080568276909984E-2</v>
      </c>
      <c r="L20" s="138">
        <v>3.2549216976965369E-3</v>
      </c>
      <c r="M20" s="138">
        <v>3.0612050230951829E-2</v>
      </c>
      <c r="N20" s="138">
        <v>5.6116011859023559E-3</v>
      </c>
      <c r="O20" s="138">
        <v>1.0561460529860553E-4</v>
      </c>
      <c r="P20" s="138">
        <v>3.4411402744800184E-4</v>
      </c>
      <c r="Q20" s="138">
        <v>4.0756876664194792E-4</v>
      </c>
      <c r="R20" s="138">
        <v>4.4916849110488519E-3</v>
      </c>
      <c r="S20" s="138">
        <v>2.523875459496925E-3</v>
      </c>
      <c r="T20" s="138">
        <v>9.1093648614795505E-2</v>
      </c>
      <c r="U20" s="138">
        <v>6.8230731829520719E-5</v>
      </c>
      <c r="V20" s="138">
        <v>3.2204840943528164E-3</v>
      </c>
      <c r="W20" s="138">
        <v>4.9046419573319313E-4</v>
      </c>
      <c r="X20" s="138">
        <v>6.6562997992361918E-4</v>
      </c>
      <c r="Y20" s="138">
        <v>5.2549735257127837E-3</v>
      </c>
      <c r="Z20" s="138">
        <v>5.9556366624744883E-4</v>
      </c>
      <c r="AA20" s="138">
        <v>5.2549735257127837E-4</v>
      </c>
      <c r="AB20" s="138">
        <v>7.0416645244551299E-3</v>
      </c>
      <c r="AC20" s="138" t="s">
        <v>430</v>
      </c>
      <c r="AD20" s="138" t="s">
        <v>430</v>
      </c>
      <c r="AE20" s="55"/>
      <c r="AF20" s="147">
        <v>350.86297527831425</v>
      </c>
      <c r="AG20" s="147" t="s">
        <v>430</v>
      </c>
      <c r="AH20" s="147">
        <v>571.84057571349467</v>
      </c>
      <c r="AI20" s="147" t="s">
        <v>430</v>
      </c>
      <c r="AJ20" s="147" t="s">
        <v>430</v>
      </c>
      <c r="AK20" s="147" t="s">
        <v>428</v>
      </c>
      <c r="AL20" s="45" t="s">
        <v>49</v>
      </c>
    </row>
    <row r="21" spans="1:38" s="2" customFormat="1" ht="26.25" customHeight="1" thickBot="1" x14ac:dyDescent="0.3">
      <c r="A21" s="65" t="s">
        <v>53</v>
      </c>
      <c r="B21" s="65" t="s">
        <v>66</v>
      </c>
      <c r="C21" s="66" t="s">
        <v>67</v>
      </c>
      <c r="D21" s="67"/>
      <c r="E21" s="138">
        <v>1.5317044868309571</v>
      </c>
      <c r="F21" s="138">
        <v>0.32418881570686864</v>
      </c>
      <c r="G21" s="138">
        <v>10.606984707505726</v>
      </c>
      <c r="H21" s="138" t="s">
        <v>444</v>
      </c>
      <c r="I21" s="138">
        <v>0.24978256381140573</v>
      </c>
      <c r="J21" s="138">
        <v>0.30188075513111445</v>
      </c>
      <c r="K21" s="138">
        <v>0.3608693564535167</v>
      </c>
      <c r="L21" s="138">
        <v>8.745557737982329E-2</v>
      </c>
      <c r="M21" s="138">
        <v>1.4090500318793957</v>
      </c>
      <c r="N21" s="138">
        <v>0.2644918760863228</v>
      </c>
      <c r="O21" s="138">
        <v>4.3021446451694395E-3</v>
      </c>
      <c r="P21" s="138">
        <v>1.1833094122018864E-2</v>
      </c>
      <c r="Q21" s="138">
        <v>1.3133472800499554E-2</v>
      </c>
      <c r="R21" s="138">
        <v>0.12459832698004243</v>
      </c>
      <c r="S21" s="138">
        <v>7.925533005346877E-2</v>
      </c>
      <c r="T21" s="138">
        <v>2.286614479180225</v>
      </c>
      <c r="U21" s="138">
        <v>2.9354758896685939E-3</v>
      </c>
      <c r="V21" s="138">
        <v>0.26062740333683182</v>
      </c>
      <c r="W21" s="138">
        <v>0.21267985997473879</v>
      </c>
      <c r="X21" s="138">
        <v>6.0068643303016638E-2</v>
      </c>
      <c r="Y21" s="138">
        <v>0.18782515059538543</v>
      </c>
      <c r="Z21" s="138">
        <v>3.7477552637754298E-2</v>
      </c>
      <c r="AA21" s="138">
        <v>3.0482082707910883E-2</v>
      </c>
      <c r="AB21" s="138">
        <v>0.31585342924406723</v>
      </c>
      <c r="AC21" s="138">
        <v>1.1707071179510205E-3</v>
      </c>
      <c r="AD21" s="138">
        <v>0.15789366610487035</v>
      </c>
      <c r="AE21" s="55"/>
      <c r="AF21" s="147">
        <v>9197.6531392730813</v>
      </c>
      <c r="AG21" s="147">
        <v>928.74427927583963</v>
      </c>
      <c r="AH21" s="147">
        <v>6256.2166434817946</v>
      </c>
      <c r="AI21" s="147" t="s">
        <v>430</v>
      </c>
      <c r="AJ21" s="147" t="s">
        <v>430</v>
      </c>
      <c r="AK21" s="147" t="s">
        <v>428</v>
      </c>
      <c r="AL21" s="45" t="s">
        <v>49</v>
      </c>
    </row>
    <row r="22" spans="1:38" s="2" customFormat="1" ht="26.25" customHeight="1" thickBot="1" x14ac:dyDescent="0.3">
      <c r="A22" s="65" t="s">
        <v>53</v>
      </c>
      <c r="B22" s="69" t="s">
        <v>68</v>
      </c>
      <c r="C22" s="66" t="s">
        <v>69</v>
      </c>
      <c r="D22" s="67"/>
      <c r="E22" s="138">
        <v>1.6460971248981104</v>
      </c>
      <c r="F22" s="138">
        <v>0.23542767162830477</v>
      </c>
      <c r="G22" s="138">
        <v>1.7484478827308609</v>
      </c>
      <c r="H22" s="138" t="s">
        <v>444</v>
      </c>
      <c r="I22" s="138">
        <v>0.22305334853686434</v>
      </c>
      <c r="J22" s="138">
        <v>0.2694173977791014</v>
      </c>
      <c r="K22" s="138">
        <v>0.29683271071341</v>
      </c>
      <c r="L22" s="138">
        <v>3.514813780911575E-2</v>
      </c>
      <c r="M22" s="138">
        <v>1.8740244127445034</v>
      </c>
      <c r="N22" s="138">
        <v>3.2835389062012173E-2</v>
      </c>
      <c r="O22" s="138">
        <v>4.1627150318406525E-3</v>
      </c>
      <c r="P22" s="138">
        <v>2.4215914456292873E-2</v>
      </c>
      <c r="Q22" s="138">
        <v>4.4218732035169392E-2</v>
      </c>
      <c r="R22" s="138">
        <v>8.5916753492276982E-2</v>
      </c>
      <c r="S22" s="138">
        <v>0.11498729872888805</v>
      </c>
      <c r="T22" s="138">
        <v>0.4896467546774646</v>
      </c>
      <c r="U22" s="138">
        <v>4.0787444191142906E-2</v>
      </c>
      <c r="V22" s="138">
        <v>0.69305417526955748</v>
      </c>
      <c r="W22" s="138">
        <v>8.7787613743506368E-3</v>
      </c>
      <c r="X22" s="138">
        <v>3.1087250019930721E-3</v>
      </c>
      <c r="Y22" s="138">
        <v>2.4169239658781053E-2</v>
      </c>
      <c r="Z22" s="138">
        <v>2.8116602631352923E-3</v>
      </c>
      <c r="AA22" s="138">
        <v>2.4409415622058286E-3</v>
      </c>
      <c r="AB22" s="138">
        <v>3.2530566486115242E-2</v>
      </c>
      <c r="AC22" s="138">
        <v>7.3653962071683577E-3</v>
      </c>
      <c r="AD22" s="138">
        <v>0.16492082811703063</v>
      </c>
      <c r="AE22" s="55"/>
      <c r="AF22" s="147">
        <v>2612.488401050065</v>
      </c>
      <c r="AG22" s="147">
        <v>1844.8279358883899</v>
      </c>
      <c r="AH22" s="147">
        <v>1866.9422620561841</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0.13382038644858921</v>
      </c>
      <c r="X23" s="138">
        <v>3.9378502015694969E-2</v>
      </c>
      <c r="Y23" s="138">
        <v>0.16967498483059876</v>
      </c>
      <c r="Z23" s="138">
        <v>2.706700392250835E-2</v>
      </c>
      <c r="AA23" s="138">
        <v>2.1690330352025163E-2</v>
      </c>
      <c r="AB23" s="138">
        <v>0.2578108211208272</v>
      </c>
      <c r="AC23" s="138">
        <v>2.4334305609174998E-3</v>
      </c>
      <c r="AD23" s="138">
        <v>6.4303822533443758E-2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1.627422746886106</v>
      </c>
      <c r="F24" s="138">
        <v>0.40803912668963699</v>
      </c>
      <c r="G24" s="138">
        <v>5.8307118635005741</v>
      </c>
      <c r="H24" s="138">
        <v>7.6071090005218625E-2</v>
      </c>
      <c r="I24" s="138">
        <v>0.33657326001517274</v>
      </c>
      <c r="J24" s="138">
        <v>0.39012747542994564</v>
      </c>
      <c r="K24" s="138">
        <v>0.45608479287854797</v>
      </c>
      <c r="L24" s="138">
        <v>0.11782338470043929</v>
      </c>
      <c r="M24" s="138">
        <v>1.7463776993990978</v>
      </c>
      <c r="N24" s="138">
        <v>0.26744600399492086</v>
      </c>
      <c r="O24" s="138">
        <v>3.5752556769728883E-2</v>
      </c>
      <c r="P24" s="138">
        <v>8.2335738281275397E-3</v>
      </c>
      <c r="Q24" s="138">
        <v>1.1882809869295161E-2</v>
      </c>
      <c r="R24" s="138">
        <v>0.18203332854263926</v>
      </c>
      <c r="S24" s="138">
        <v>8.8897428926762861E-2</v>
      </c>
      <c r="T24" s="138">
        <v>2.4430745488277918</v>
      </c>
      <c r="U24" s="138">
        <v>3.1708311735267687E-3</v>
      </c>
      <c r="V24" s="138">
        <v>1.4249587286739192</v>
      </c>
      <c r="W24" s="138" t="s">
        <v>429</v>
      </c>
      <c r="X24" s="138" t="s">
        <v>429</v>
      </c>
      <c r="Y24" s="138" t="s">
        <v>429</v>
      </c>
      <c r="Z24" s="138" t="s">
        <v>429</v>
      </c>
      <c r="AA24" s="138" t="s">
        <v>429</v>
      </c>
      <c r="AB24" s="138" t="s">
        <v>429</v>
      </c>
      <c r="AC24" s="138" t="s">
        <v>428</v>
      </c>
      <c r="AD24" s="138" t="s">
        <v>428</v>
      </c>
      <c r="AE24" s="55"/>
      <c r="AF24" s="147">
        <v>10453.593841465417</v>
      </c>
      <c r="AG24" s="147">
        <v>378.0184814443877</v>
      </c>
      <c r="AH24" s="147">
        <v>4359.2507623742986</v>
      </c>
      <c r="AI24" s="147">
        <v>2481.52305888</v>
      </c>
      <c r="AJ24" s="147" t="s">
        <v>430</v>
      </c>
      <c r="AK24" s="147" t="s">
        <v>428</v>
      </c>
      <c r="AL24" s="45" t="s">
        <v>49</v>
      </c>
    </row>
    <row r="25" spans="1:38" s="2" customFormat="1" ht="26.25" customHeight="1" thickBot="1" x14ac:dyDescent="0.3">
      <c r="A25" s="65" t="s">
        <v>73</v>
      </c>
      <c r="B25" s="69" t="s">
        <v>74</v>
      </c>
      <c r="C25" s="71" t="s">
        <v>75</v>
      </c>
      <c r="D25" s="67"/>
      <c r="E25" s="138">
        <v>0.78886279747915122</v>
      </c>
      <c r="F25" s="138">
        <v>9.6145745610019609E-2</v>
      </c>
      <c r="G25" s="138">
        <v>5.1875344717025894E-2</v>
      </c>
      <c r="H25" s="138" t="s">
        <v>444</v>
      </c>
      <c r="I25" s="138">
        <v>6.5804080781904917E-3</v>
      </c>
      <c r="J25" s="138">
        <v>6.5804080781904917E-3</v>
      </c>
      <c r="K25" s="138">
        <v>6.5804080781904917E-3</v>
      </c>
      <c r="L25" s="138">
        <v>3.1585958775314361E-3</v>
      </c>
      <c r="M25" s="138">
        <v>0.70300557770975647</v>
      </c>
      <c r="N25" s="138">
        <v>2.178742628583454E-4</v>
      </c>
      <c r="O25" s="138">
        <v>1.6340569714375905E-5</v>
      </c>
      <c r="P25" s="138">
        <v>3.2681139428751804E-4</v>
      </c>
      <c r="Q25" s="138">
        <v>8.170284857187951E-5</v>
      </c>
      <c r="R25" s="138">
        <v>5.4468565714586349E-4</v>
      </c>
      <c r="S25" s="138">
        <v>5.9915422286044989E-4</v>
      </c>
      <c r="T25" s="138">
        <v>2.178742628583454E-5</v>
      </c>
      <c r="U25" s="138">
        <v>2.9957711143022495E-4</v>
      </c>
      <c r="V25" s="138">
        <v>7.8979420286150209E-2</v>
      </c>
      <c r="W25" s="138" t="s">
        <v>444</v>
      </c>
      <c r="X25" s="138" t="s">
        <v>444</v>
      </c>
      <c r="Y25" s="138" t="s">
        <v>444</v>
      </c>
      <c r="Z25" s="138" t="s">
        <v>444</v>
      </c>
      <c r="AA25" s="138" t="s">
        <v>444</v>
      </c>
      <c r="AB25" s="138" t="s">
        <v>444</v>
      </c>
      <c r="AC25" s="138" t="s">
        <v>428</v>
      </c>
      <c r="AD25" s="138" t="s">
        <v>428</v>
      </c>
      <c r="AE25" s="55"/>
      <c r="AF25" s="147">
        <v>2723.4282857293174</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7.541717713697943E-2</v>
      </c>
      <c r="F26" s="138">
        <v>5.576066018150797E-3</v>
      </c>
      <c r="G26" s="138">
        <v>4.6380140772071766E-3</v>
      </c>
      <c r="H26" s="138" t="s">
        <v>444</v>
      </c>
      <c r="I26" s="138">
        <v>4.1422587858859099E-4</v>
      </c>
      <c r="J26" s="138">
        <v>4.1422587858859099E-4</v>
      </c>
      <c r="K26" s="138">
        <v>4.1422587858859099E-4</v>
      </c>
      <c r="L26" s="138">
        <v>1.988284217225237E-4</v>
      </c>
      <c r="M26" s="138">
        <v>5.208093152582232E-2</v>
      </c>
      <c r="N26" s="138">
        <v>0.64178265885283914</v>
      </c>
      <c r="O26" s="138">
        <v>3.19174535581366E-6</v>
      </c>
      <c r="P26" s="138">
        <v>3.6763359946461878E-5</v>
      </c>
      <c r="Q26" s="138">
        <v>7.5691418734079233E-6</v>
      </c>
      <c r="R26" s="138">
        <v>5.4180040162342134E-5</v>
      </c>
      <c r="S26" s="138">
        <v>5.7496323423859363E-5</v>
      </c>
      <c r="T26" s="138">
        <v>3.9385283989465157E-6</v>
      </c>
      <c r="U26" s="138">
        <v>2.6975105108156094E-5</v>
      </c>
      <c r="V26" s="138">
        <v>7.0945563895773445E-3</v>
      </c>
      <c r="W26" s="138" t="s">
        <v>444</v>
      </c>
      <c r="X26" s="138" t="s">
        <v>444</v>
      </c>
      <c r="Y26" s="138" t="s">
        <v>444</v>
      </c>
      <c r="Z26" s="138" t="s">
        <v>444</v>
      </c>
      <c r="AA26" s="138" t="s">
        <v>444</v>
      </c>
      <c r="AB26" s="138" t="s">
        <v>444</v>
      </c>
      <c r="AC26" s="138" t="s">
        <v>428</v>
      </c>
      <c r="AD26" s="138" t="s">
        <v>428</v>
      </c>
      <c r="AE26" s="55"/>
      <c r="AF26" s="147">
        <v>243.65567250982386</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35.95454608014051</v>
      </c>
      <c r="F27" s="138">
        <v>28.881769011768466</v>
      </c>
      <c r="G27" s="138">
        <v>2.6419655384623209</v>
      </c>
      <c r="H27" s="138">
        <v>0.39885336834637508</v>
      </c>
      <c r="I27" s="138">
        <v>0.57771685618541724</v>
      </c>
      <c r="J27" s="138">
        <v>0.57771685618541679</v>
      </c>
      <c r="K27" s="138">
        <v>0.5777168561854169</v>
      </c>
      <c r="L27" s="138">
        <v>0.31563343300719354</v>
      </c>
      <c r="M27" s="138">
        <v>202.03167295455373</v>
      </c>
      <c r="N27" s="138">
        <v>84.876243309826535</v>
      </c>
      <c r="O27" s="138">
        <v>2.0923595376002443E-4</v>
      </c>
      <c r="P27" s="138">
        <v>9.5924836321879155E-3</v>
      </c>
      <c r="Q27" s="138">
        <v>3.1777968778905143E-4</v>
      </c>
      <c r="R27" s="138">
        <v>7.6783672737178793E-3</v>
      </c>
      <c r="S27" s="138">
        <v>5.4262225178702637E-3</v>
      </c>
      <c r="T27" s="138">
        <v>2.3473271110050586E-3</v>
      </c>
      <c r="U27" s="138">
        <v>2.1708746805805415E-4</v>
      </c>
      <c r="V27" s="138">
        <v>3.6054977658519845E-2</v>
      </c>
      <c r="W27" s="138">
        <v>0.65818120000000002</v>
      </c>
      <c r="X27" s="138">
        <v>1.35238596757E-2</v>
      </c>
      <c r="Y27" s="138">
        <v>1.9640313681700002E-2</v>
      </c>
      <c r="Z27" s="138">
        <v>1.0177016357299999E-2</v>
      </c>
      <c r="AA27" s="138">
        <v>2.07274403852E-2</v>
      </c>
      <c r="AB27" s="138">
        <v>6.4068630099900006E-2</v>
      </c>
      <c r="AC27" s="138">
        <v>6.5818129999999997E-4</v>
      </c>
      <c r="AD27" s="138">
        <v>1.354657E-4</v>
      </c>
      <c r="AE27" s="55"/>
      <c r="AF27" s="147">
        <v>52210.527958331404</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3.2623674255628767</v>
      </c>
      <c r="F28" s="138">
        <v>0.68193713403036493</v>
      </c>
      <c r="G28" s="138">
        <v>0.77122481582603264</v>
      </c>
      <c r="H28" s="138">
        <v>5.5744068787437727E-3</v>
      </c>
      <c r="I28" s="138">
        <v>0.78361164866455879</v>
      </c>
      <c r="J28" s="138">
        <v>0.78361164866455879</v>
      </c>
      <c r="K28" s="138">
        <v>0.78361164866455879</v>
      </c>
      <c r="L28" s="138">
        <v>0.43775902504184572</v>
      </c>
      <c r="M28" s="138">
        <v>5.5736604938710856</v>
      </c>
      <c r="N28" s="138">
        <v>1.4476643053037959</v>
      </c>
      <c r="O28" s="138">
        <v>1.2645614471304446E-5</v>
      </c>
      <c r="P28" s="138">
        <v>1.1257705429954829E-3</v>
      </c>
      <c r="Q28" s="138">
        <v>2.3573912214906588E-5</v>
      </c>
      <c r="R28" s="138">
        <v>1.6740577265482168E-3</v>
      </c>
      <c r="S28" s="138">
        <v>1.1273310885591848E-3</v>
      </c>
      <c r="T28" s="138">
        <v>7.6342208800752372E-5</v>
      </c>
      <c r="U28" s="138">
        <v>2.1856595487204281E-5</v>
      </c>
      <c r="V28" s="138">
        <v>3.8826676858657004E-3</v>
      </c>
      <c r="W28" s="138">
        <v>3.9967700000000002E-2</v>
      </c>
      <c r="X28" s="138">
        <v>4.7143753832000002E-3</v>
      </c>
      <c r="Y28" s="138">
        <v>5.3489354719E-3</v>
      </c>
      <c r="Z28" s="138">
        <v>4.1211081867000001E-3</v>
      </c>
      <c r="AA28" s="138">
        <v>4.5048524378000004E-3</v>
      </c>
      <c r="AB28" s="138">
        <v>1.8689271479600002E-2</v>
      </c>
      <c r="AC28" s="138">
        <v>3.99676E-5</v>
      </c>
      <c r="AD28" s="138">
        <v>1.39121E-5</v>
      </c>
      <c r="AE28" s="55"/>
      <c r="AF28" s="147">
        <v>8752.1325454894122</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17.655293657323309</v>
      </c>
      <c r="F29" s="138">
        <v>0.9932688715372231</v>
      </c>
      <c r="G29" s="138">
        <v>1.7137516020930317</v>
      </c>
      <c r="H29" s="138">
        <v>5.5635235192931388E-3</v>
      </c>
      <c r="I29" s="138">
        <v>0.62869002715003608</v>
      </c>
      <c r="J29" s="138">
        <v>0.62869002715003619</v>
      </c>
      <c r="K29" s="138">
        <v>0.6286900271500363</v>
      </c>
      <c r="L29" s="138">
        <v>0.32600533301585105</v>
      </c>
      <c r="M29" s="138">
        <v>3.7419776571191088</v>
      </c>
      <c r="N29" s="138">
        <v>0.28475287300985669</v>
      </c>
      <c r="O29" s="138">
        <v>2.2012627406809488E-5</v>
      </c>
      <c r="P29" s="138">
        <v>2.2911433350756207E-3</v>
      </c>
      <c r="Q29" s="138">
        <v>4.3687693453249491E-5</v>
      </c>
      <c r="R29" s="138">
        <v>3.648642162335266E-3</v>
      </c>
      <c r="S29" s="138">
        <v>2.4476657954286664E-3</v>
      </c>
      <c r="T29" s="138">
        <v>9.3113930032780187E-5</v>
      </c>
      <c r="U29" s="138">
        <v>4.3350132092880006E-5</v>
      </c>
      <c r="V29" s="138">
        <v>7.7928969359073166E-3</v>
      </c>
      <c r="W29" s="138">
        <v>0.1213215</v>
      </c>
      <c r="X29" s="138">
        <v>1.7331625519E-3</v>
      </c>
      <c r="Y29" s="138">
        <v>1.0495262117399999E-2</v>
      </c>
      <c r="Z29" s="138">
        <v>1.1727733265499999E-2</v>
      </c>
      <c r="AA29" s="138">
        <v>2.6960306359000001E-3</v>
      </c>
      <c r="AB29" s="138">
        <v>2.6652188570700001E-2</v>
      </c>
      <c r="AC29" s="138">
        <v>3.6828300000000001E-5</v>
      </c>
      <c r="AD29" s="138">
        <v>2.15073E-5</v>
      </c>
      <c r="AE29" s="55"/>
      <c r="AF29" s="147">
        <v>18619.379727694377</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2.771899651918833E-2</v>
      </c>
      <c r="F30" s="138">
        <v>0.21089408073395602</v>
      </c>
      <c r="G30" s="138">
        <v>5.7457842924409338E-3</v>
      </c>
      <c r="H30" s="138">
        <v>1.6256912283561806E-4</v>
      </c>
      <c r="I30" s="138">
        <v>3.9388351578524524E-3</v>
      </c>
      <c r="J30" s="138">
        <v>3.9388351578524532E-3</v>
      </c>
      <c r="K30" s="138">
        <v>3.9388351578524524E-3</v>
      </c>
      <c r="L30" s="138">
        <v>5.0552828204673773E-4</v>
      </c>
      <c r="M30" s="138">
        <v>1.6232492680770674</v>
      </c>
      <c r="N30" s="138">
        <v>0.24216413008212592</v>
      </c>
      <c r="O30" s="138">
        <v>5.1144340352946629E-5</v>
      </c>
      <c r="P30" s="138">
        <v>2.4994161672118064E-5</v>
      </c>
      <c r="Q30" s="138">
        <v>8.6186764386614021E-7</v>
      </c>
      <c r="R30" s="138">
        <v>2.3102453388414702E-4</v>
      </c>
      <c r="S30" s="138">
        <v>8.6408391498861894E-3</v>
      </c>
      <c r="T30" s="138">
        <v>3.6026328960009525E-4</v>
      </c>
      <c r="U30" s="138">
        <v>5.0922543151526879E-5</v>
      </c>
      <c r="V30" s="138">
        <v>5.0874604447838029E-3</v>
      </c>
      <c r="W30" s="138">
        <v>2.3817E-3</v>
      </c>
      <c r="X30" s="138">
        <v>3.6294756599999999E-5</v>
      </c>
      <c r="Y30" s="138">
        <v>6.65403871E-5</v>
      </c>
      <c r="Z30" s="138">
        <v>2.2684223000000002E-5</v>
      </c>
      <c r="AA30" s="138">
        <v>7.7882498600000003E-5</v>
      </c>
      <c r="AB30" s="138">
        <v>2.034018653E-4</v>
      </c>
      <c r="AC30" s="138">
        <v>2.3819E-6</v>
      </c>
      <c r="AD30" s="138">
        <v>2.3819E-6</v>
      </c>
      <c r="AE30" s="55"/>
      <c r="AF30" s="147">
        <v>129.209120473258</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5.4103823909826563</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0.29250846965875876</v>
      </c>
      <c r="J32" s="138">
        <v>0.56533540915005465</v>
      </c>
      <c r="K32" s="138">
        <v>0.72135856275242105</v>
      </c>
      <c r="L32" s="138">
        <v>6.6113064171718833E-2</v>
      </c>
      <c r="M32" s="138" t="s">
        <v>428</v>
      </c>
      <c r="N32" s="138">
        <v>2.1831157406122101</v>
      </c>
      <c r="O32" s="138">
        <v>9.5630399963186341E-3</v>
      </c>
      <c r="P32" s="138">
        <v>0</v>
      </c>
      <c r="Q32" s="138">
        <v>2.4955744892303806E-2</v>
      </c>
      <c r="R32" s="138">
        <v>0.81480087319246186</v>
      </c>
      <c r="S32" s="138">
        <v>17.889510046749955</v>
      </c>
      <c r="T32" s="138">
        <v>0.12517854908480966</v>
      </c>
      <c r="U32" s="138">
        <v>1.4427171255048414E-2</v>
      </c>
      <c r="V32" s="138">
        <v>5.7957116007679828</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26697.511572091065</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0.13661768343033476</v>
      </c>
      <c r="J33" s="138">
        <v>0.25299571005617544</v>
      </c>
      <c r="K33" s="138">
        <v>0.50599142011235088</v>
      </c>
      <c r="L33" s="138">
        <v>5.3635090531909202E-3</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26697.511572091065</v>
      </c>
      <c r="AL33" s="45" t="s">
        <v>413</v>
      </c>
    </row>
    <row r="34" spans="1:38" s="2" customFormat="1" ht="26.25" customHeight="1" thickBot="1" x14ac:dyDescent="0.3">
      <c r="A34" s="65" t="s">
        <v>70</v>
      </c>
      <c r="B34" s="65" t="s">
        <v>93</v>
      </c>
      <c r="C34" s="66" t="s">
        <v>94</v>
      </c>
      <c r="D34" s="67"/>
      <c r="E34" s="138">
        <v>1.8388631090487235</v>
      </c>
      <c r="F34" s="138">
        <v>0.16318155452436192</v>
      </c>
      <c r="G34" s="138">
        <v>0.140217522984</v>
      </c>
      <c r="H34" s="138">
        <v>2.4564965197215776E-4</v>
      </c>
      <c r="I34" s="138">
        <v>4.8077146171693737E-2</v>
      </c>
      <c r="J34" s="138">
        <v>5.0533642691415311E-2</v>
      </c>
      <c r="K34" s="138">
        <v>5.334106728538282E-2</v>
      </c>
      <c r="L34" s="138">
        <v>3.4671693735498832E-2</v>
      </c>
      <c r="M34" s="138">
        <v>0.37549303944315532</v>
      </c>
      <c r="N34" s="138" t="s">
        <v>444</v>
      </c>
      <c r="O34" s="138">
        <v>3.5092807424593966E-4</v>
      </c>
      <c r="P34" s="138" t="s">
        <v>444</v>
      </c>
      <c r="Q34" s="138" t="s">
        <v>444</v>
      </c>
      <c r="R34" s="138">
        <v>1.7546403712296983E-3</v>
      </c>
      <c r="S34" s="138">
        <v>5.9657772621809733E-2</v>
      </c>
      <c r="T34" s="138">
        <v>2.4564965197215777E-3</v>
      </c>
      <c r="U34" s="138">
        <v>3.5092807424593966E-4</v>
      </c>
      <c r="V34" s="138">
        <v>3.5092807424593968E-2</v>
      </c>
      <c r="W34" s="138">
        <v>1.549414249663832E-2</v>
      </c>
      <c r="X34" s="138">
        <v>1.0527842227378188E-3</v>
      </c>
      <c r="Y34" s="138">
        <v>1.7546403712296983E-3</v>
      </c>
      <c r="Z34" s="138">
        <v>1.4977671080083712E-3</v>
      </c>
      <c r="AA34" s="138">
        <v>3.4431427770307378E-4</v>
      </c>
      <c r="AB34" s="138">
        <v>4.649505979678962E-3</v>
      </c>
      <c r="AC34" s="138" t="s">
        <v>428</v>
      </c>
      <c r="AD34" s="138" t="s">
        <v>428</v>
      </c>
      <c r="AE34" s="55"/>
      <c r="AF34" s="147">
        <v>1519.8083999999999</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2.4205783414753204</v>
      </c>
      <c r="F36" s="138">
        <v>4.8989999999999992E-2</v>
      </c>
      <c r="G36" s="138">
        <v>1.2585509726751358</v>
      </c>
      <c r="H36" s="138" t="s">
        <v>444</v>
      </c>
      <c r="I36" s="138">
        <v>0.10340956602549518</v>
      </c>
      <c r="J36" s="138">
        <v>0.12164988936486781</v>
      </c>
      <c r="K36" s="138">
        <v>0.12164988936486781</v>
      </c>
      <c r="L36" s="138">
        <v>1.5981162023225463E-2</v>
      </c>
      <c r="M36" s="138">
        <v>0.10761999999999999</v>
      </c>
      <c r="N36" s="138">
        <v>4.8700000000000002E-3</v>
      </c>
      <c r="O36" s="138">
        <v>5.1000000000000004E-4</v>
      </c>
      <c r="P36" s="138">
        <v>6.4999999999999997E-4</v>
      </c>
      <c r="Q36" s="138">
        <v>1.5240000000000002E-2</v>
      </c>
      <c r="R36" s="138">
        <v>1.619E-2</v>
      </c>
      <c r="S36" s="138">
        <v>3.3660000000000002E-2</v>
      </c>
      <c r="T36" s="138">
        <v>0.71099999999999997</v>
      </c>
      <c r="U36" s="138">
        <v>5.3200000000000001E-3</v>
      </c>
      <c r="V36" s="138">
        <v>3.4799999999999998E-2</v>
      </c>
      <c r="W36" s="138">
        <v>1.125E-2</v>
      </c>
      <c r="X36" s="138">
        <v>1.2400000000000001E-4</v>
      </c>
      <c r="Y36" s="138">
        <v>6.7400000000000001E-4</v>
      </c>
      <c r="Z36" s="138">
        <v>5.1000000000000004E-4</v>
      </c>
      <c r="AA36" s="138">
        <v>2.0499999999999997E-4</v>
      </c>
      <c r="AB36" s="138">
        <v>1.513E-3</v>
      </c>
      <c r="AC36" s="138">
        <v>3.6400000000000004E-3</v>
      </c>
      <c r="AD36" s="138">
        <v>1.2806E-2</v>
      </c>
      <c r="AE36" s="55"/>
      <c r="AF36" s="147">
        <v>1210.3452648</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0.10887450546081816</v>
      </c>
      <c r="F37" s="138">
        <v>3.6291501820272716E-3</v>
      </c>
      <c r="G37" s="138">
        <v>1.3040557203698649E-4</v>
      </c>
      <c r="H37" s="138" t="s">
        <v>444</v>
      </c>
      <c r="I37" s="138">
        <v>4.5364377275340894E-4</v>
      </c>
      <c r="J37" s="138">
        <v>4.5364377275340894E-4</v>
      </c>
      <c r="K37" s="138">
        <v>4.5364377275340894E-4</v>
      </c>
      <c r="L37" s="138">
        <v>1.1341094318835225E-5</v>
      </c>
      <c r="M37" s="138">
        <v>1.0887450546081813E-2</v>
      </c>
      <c r="N37" s="138">
        <v>3.4023282956505669E-6</v>
      </c>
      <c r="O37" s="138">
        <v>5.6705471594176118E-7</v>
      </c>
      <c r="P37" s="138">
        <v>2.268218863767045E-4</v>
      </c>
      <c r="Q37" s="138">
        <v>2.7218626365204534E-4</v>
      </c>
      <c r="R37" s="138">
        <v>1.7238463364629542E-6</v>
      </c>
      <c r="S37" s="138">
        <v>1.7238463364629541E-7</v>
      </c>
      <c r="T37" s="138">
        <v>1.1567916205211927E-6</v>
      </c>
      <c r="U37" s="138">
        <v>2.4950407501437491E-5</v>
      </c>
      <c r="V37" s="138">
        <v>3.4023282956505669E-6</v>
      </c>
      <c r="W37" s="138" t="s">
        <v>428</v>
      </c>
      <c r="X37" s="138" t="s">
        <v>444</v>
      </c>
      <c r="Y37" s="138" t="s">
        <v>444</v>
      </c>
      <c r="Z37" s="138" t="s">
        <v>444</v>
      </c>
      <c r="AA37" s="138" t="s">
        <v>444</v>
      </c>
      <c r="AB37" s="138" t="s">
        <v>444</v>
      </c>
      <c r="AC37" s="138" t="s">
        <v>444</v>
      </c>
      <c r="AD37" s="138" t="s">
        <v>444</v>
      </c>
      <c r="AE37" s="55"/>
      <c r="AF37" s="147" t="s">
        <v>430</v>
      </c>
      <c r="AG37" s="147" t="s">
        <v>428</v>
      </c>
      <c r="AH37" s="147">
        <v>2268.2188637670447</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2.682742215396182</v>
      </c>
      <c r="F39" s="138">
        <v>0.41795020123618737</v>
      </c>
      <c r="G39" s="138">
        <v>5.3713861630410022</v>
      </c>
      <c r="H39" s="138" t="s">
        <v>430</v>
      </c>
      <c r="I39" s="138">
        <v>0.36387317299603733</v>
      </c>
      <c r="J39" s="138">
        <v>0.4665650879391216</v>
      </c>
      <c r="K39" s="138">
        <v>0.58890514822804829</v>
      </c>
      <c r="L39" s="138">
        <v>0.18776337554508551</v>
      </c>
      <c r="M39" s="138">
        <v>1.2698808950929752</v>
      </c>
      <c r="N39" s="138">
        <v>0.3533533836268305</v>
      </c>
      <c r="O39" s="138">
        <v>6.4643677333702E-3</v>
      </c>
      <c r="P39" s="138">
        <v>4.714512606106387E-3</v>
      </c>
      <c r="Q39" s="138">
        <v>2.190586998319979E-2</v>
      </c>
      <c r="R39" s="138">
        <v>0.26076710843782802</v>
      </c>
      <c r="S39" s="138">
        <v>0.14896211147069766</v>
      </c>
      <c r="T39" s="138">
        <v>5.2334961041843648</v>
      </c>
      <c r="U39" s="138">
        <v>2.9275706896972637E-3</v>
      </c>
      <c r="V39" s="138">
        <v>0.21400837422096181</v>
      </c>
      <c r="W39" s="138">
        <v>0.16825758081097475</v>
      </c>
      <c r="X39" s="138">
        <v>4.8881138206779064E-2</v>
      </c>
      <c r="Y39" s="138">
        <v>0.31554905556728002</v>
      </c>
      <c r="Z39" s="138">
        <v>3.9750647119296975E-2</v>
      </c>
      <c r="AA39" s="138">
        <v>3.4509088892355683E-2</v>
      </c>
      <c r="AB39" s="138">
        <v>0.43868992978571175</v>
      </c>
      <c r="AC39" s="138">
        <v>4.5709214238066204E-3</v>
      </c>
      <c r="AD39" s="138">
        <v>3.9829036030851583E-2</v>
      </c>
      <c r="AE39" s="55"/>
      <c r="AF39" s="147">
        <v>21039.411375076648</v>
      </c>
      <c r="AG39" s="147">
        <v>234.27306388800005</v>
      </c>
      <c r="AH39" s="147">
        <v>7598.1426388352147</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4.7829383910254011</v>
      </c>
      <c r="F41" s="138">
        <v>22.178259165927571</v>
      </c>
      <c r="G41" s="138">
        <v>17.513958149508319</v>
      </c>
      <c r="H41" s="138">
        <v>0.24161325461793012</v>
      </c>
      <c r="I41" s="138">
        <v>13.305762212352995</v>
      </c>
      <c r="J41" s="138">
        <v>13.330627055911288</v>
      </c>
      <c r="K41" s="138">
        <v>14.236527031935649</v>
      </c>
      <c r="L41" s="138">
        <v>1.251544546892732</v>
      </c>
      <c r="M41" s="138">
        <v>183.72798287413366</v>
      </c>
      <c r="N41" s="138">
        <v>3.601283566597012</v>
      </c>
      <c r="O41" s="138">
        <v>3.6407232144345811E-2</v>
      </c>
      <c r="P41" s="138">
        <v>0.12173941791514507</v>
      </c>
      <c r="Q41" s="138">
        <v>5.5368238468275134E-2</v>
      </c>
      <c r="R41" s="138">
        <v>0.3906791862185558</v>
      </c>
      <c r="S41" s="138">
        <v>0.72440477916321211</v>
      </c>
      <c r="T41" s="138">
        <v>0.3593641953969014</v>
      </c>
      <c r="U41" s="138">
        <v>4.2816701704132845</v>
      </c>
      <c r="V41" s="138">
        <v>7.7825198393214947</v>
      </c>
      <c r="W41" s="138">
        <v>20.966548713865983</v>
      </c>
      <c r="X41" s="138">
        <v>4.4334258914511953</v>
      </c>
      <c r="Y41" s="138">
        <v>7.2976131864050213</v>
      </c>
      <c r="Z41" s="138">
        <v>3.8592964043273823</v>
      </c>
      <c r="AA41" s="138">
        <v>3.1367118499417908</v>
      </c>
      <c r="AB41" s="138">
        <v>18.727047332125391</v>
      </c>
      <c r="AC41" s="138">
        <v>2.833394335302418E-2</v>
      </c>
      <c r="AD41" s="138">
        <v>6.0646141409607557</v>
      </c>
      <c r="AE41" s="55"/>
      <c r="AF41" s="147">
        <v>29216.925514767274</v>
      </c>
      <c r="AG41" s="147">
        <v>35673.762037824003</v>
      </c>
      <c r="AH41" s="147">
        <v>10535.13917856576</v>
      </c>
      <c r="AI41" s="147">
        <v>1243.2421779146598</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0.12429470390400003</v>
      </c>
      <c r="F43" s="138">
        <v>1.2429470390400002E-2</v>
      </c>
      <c r="G43" s="138">
        <v>0.11467429382183042</v>
      </c>
      <c r="H43" s="138" t="s">
        <v>444</v>
      </c>
      <c r="I43" s="138">
        <v>2.0508626144160005E-2</v>
      </c>
      <c r="J43" s="138">
        <v>2.6723361339360003E-2</v>
      </c>
      <c r="K43" s="138">
        <v>3.4181043573600009E-2</v>
      </c>
      <c r="L43" s="138">
        <v>1.1484830640729603E-2</v>
      </c>
      <c r="M43" s="138">
        <v>4.9717881561600008E-2</v>
      </c>
      <c r="N43" s="138">
        <v>1.9887152624640001E-2</v>
      </c>
      <c r="O43" s="138">
        <v>3.7288411171200003E-4</v>
      </c>
      <c r="P43" s="138">
        <v>1.2429470390400003E-4</v>
      </c>
      <c r="Q43" s="138">
        <v>1.2429470390400001E-3</v>
      </c>
      <c r="R43" s="138">
        <v>1.5909722099712004E-2</v>
      </c>
      <c r="S43" s="138">
        <v>8.9492186810880021E-3</v>
      </c>
      <c r="T43" s="138">
        <v>0.32316623015040002</v>
      </c>
      <c r="U43" s="138">
        <v>1.2429470390400003E-4</v>
      </c>
      <c r="V43" s="138">
        <v>9.9435763123200006E-3</v>
      </c>
      <c r="W43" s="138">
        <v>7.4576822342400009E-3</v>
      </c>
      <c r="X43" s="138">
        <v>2.3615993741759999E-3</v>
      </c>
      <c r="Y43" s="138">
        <v>1.8644205585600003E-2</v>
      </c>
      <c r="Z43" s="138">
        <v>2.1130099663680003E-3</v>
      </c>
      <c r="AA43" s="138">
        <v>1.8644205585600002E-3</v>
      </c>
      <c r="AB43" s="138">
        <v>2.4983235484704002E-2</v>
      </c>
      <c r="AC43" s="138">
        <v>2.734483485888E-4</v>
      </c>
      <c r="AD43" s="138">
        <v>1.6158311507520005E-7</v>
      </c>
      <c r="AE43" s="55"/>
      <c r="AF43" s="147">
        <v>1242.9470390400002</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10.306045861019999</v>
      </c>
      <c r="F44" s="138">
        <v>1.5582256426800003</v>
      </c>
      <c r="G44" s="138">
        <v>1.0320686443964737</v>
      </c>
      <c r="H44" s="138">
        <v>1.9010363400000002E-3</v>
      </c>
      <c r="I44" s="138">
        <v>0.95688996605999999</v>
      </c>
      <c r="J44" s="138">
        <v>0.95688996605999999</v>
      </c>
      <c r="K44" s="138">
        <v>0.95688996605999999</v>
      </c>
      <c r="L44" s="138">
        <v>0.53585838099360006</v>
      </c>
      <c r="M44" s="138">
        <v>4.3481124224999999</v>
      </c>
      <c r="N44" s="138" t="s">
        <v>444</v>
      </c>
      <c r="O44" s="138">
        <v>2.5830000000000002E-3</v>
      </c>
      <c r="P44" s="138" t="s">
        <v>444</v>
      </c>
      <c r="Q44" s="138" t="s">
        <v>444</v>
      </c>
      <c r="R44" s="138">
        <v>1.2915000000000001E-2</v>
      </c>
      <c r="S44" s="138">
        <v>0.43911</v>
      </c>
      <c r="T44" s="138">
        <v>1.8081000000000003E-2</v>
      </c>
      <c r="U44" s="138">
        <v>2.5830000000000002E-3</v>
      </c>
      <c r="V44" s="138">
        <v>0.25830000000000003</v>
      </c>
      <c r="W44" s="138" t="s">
        <v>444</v>
      </c>
      <c r="X44" s="138">
        <v>7.7490000000000007E-3</v>
      </c>
      <c r="Y44" s="138">
        <v>1.2915000000000001E-2</v>
      </c>
      <c r="Z44" s="138" t="s">
        <v>444</v>
      </c>
      <c r="AA44" s="138" t="s">
        <v>444</v>
      </c>
      <c r="AB44" s="138">
        <v>2.0664000000000002E-2</v>
      </c>
      <c r="AC44" s="138" t="s">
        <v>429</v>
      </c>
      <c r="AD44" s="138" t="s">
        <v>429</v>
      </c>
      <c r="AE44" s="55"/>
      <c r="AF44" s="147">
        <v>11186.52335136</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3.5685916200946619</v>
      </c>
      <c r="F45" s="138">
        <v>8.6496334282072818E-2</v>
      </c>
      <c r="G45" s="138">
        <v>0.19748941865552377</v>
      </c>
      <c r="H45" s="138" t="s">
        <v>444</v>
      </c>
      <c r="I45" s="138">
        <v>5.2886330103895957E-2</v>
      </c>
      <c r="J45" s="138">
        <v>5.2886330103895957E-2</v>
      </c>
      <c r="K45" s="138">
        <v>5.2886330103895957E-2</v>
      </c>
      <c r="L45" s="138">
        <v>1.6394762332207748E-2</v>
      </c>
      <c r="M45" s="138">
        <v>0.18979767065323405</v>
      </c>
      <c r="N45" s="138">
        <v>6.4254419752396959E-3</v>
      </c>
      <c r="O45" s="138">
        <v>4.9426476732613049E-4</v>
      </c>
      <c r="P45" s="138">
        <v>1.482794301978391E-3</v>
      </c>
      <c r="Q45" s="138">
        <v>1.977059069304522E-3</v>
      </c>
      <c r="R45" s="138">
        <v>2.471323836630652E-3</v>
      </c>
      <c r="S45" s="138">
        <v>4.3495299524699479E-2</v>
      </c>
      <c r="T45" s="138">
        <v>4.9426476732613044E-2</v>
      </c>
      <c r="U45" s="138">
        <v>4.942647673261304E-3</v>
      </c>
      <c r="V45" s="138">
        <v>5.9311772079135641E-2</v>
      </c>
      <c r="W45" s="138">
        <v>6.4254419752396959E-3</v>
      </c>
      <c r="X45" s="138">
        <v>9.8852953465226092E-5</v>
      </c>
      <c r="Y45" s="138">
        <v>4.9426476732613049E-4</v>
      </c>
      <c r="Z45" s="138">
        <v>4.9426476732613049E-4</v>
      </c>
      <c r="AA45" s="138">
        <v>4.9426476732613046E-5</v>
      </c>
      <c r="AB45" s="138">
        <v>1.1368089648501E-3</v>
      </c>
      <c r="AC45" s="138">
        <v>3.9541181386090439E-3</v>
      </c>
      <c r="AD45" s="138">
        <v>1.8782061158392955E-3</v>
      </c>
      <c r="AE45" s="55"/>
      <c r="AF45" s="147">
        <v>2140.5746656787746</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v>8.0000000000000004E-4</v>
      </c>
      <c r="G48" s="138" t="s">
        <v>444</v>
      </c>
      <c r="H48" s="138" t="s">
        <v>428</v>
      </c>
      <c r="I48" s="138">
        <v>1.347186292026952E-2</v>
      </c>
      <c r="J48" s="138">
        <v>0.13471062920269519</v>
      </c>
      <c r="K48" s="138">
        <v>0.33676057300673806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1.9643526456409033</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2.2292291411999998</v>
      </c>
      <c r="AL52" s="45" t="s">
        <v>132</v>
      </c>
    </row>
    <row r="53" spans="1:38" s="2" customFormat="1" ht="26.25" customHeight="1" thickBot="1" x14ac:dyDescent="0.3">
      <c r="A53" s="65" t="s">
        <v>119</v>
      </c>
      <c r="B53" s="69" t="s">
        <v>133</v>
      </c>
      <c r="C53" s="71" t="s">
        <v>134</v>
      </c>
      <c r="D53" s="68"/>
      <c r="E53" s="138" t="s">
        <v>428</v>
      </c>
      <c r="F53" s="138">
        <v>2.0986502780544458</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1.0369800741644151</v>
      </c>
      <c r="AL53" s="45" t="s">
        <v>135</v>
      </c>
    </row>
    <row r="54" spans="1:38" s="2" customFormat="1" ht="37.5" customHeight="1" thickBot="1" x14ac:dyDescent="0.3">
      <c r="A54" s="65" t="s">
        <v>119</v>
      </c>
      <c r="B54" s="69" t="s">
        <v>136</v>
      </c>
      <c r="C54" s="71" t="s">
        <v>137</v>
      </c>
      <c r="D54" s="68"/>
      <c r="E54" s="138" t="s">
        <v>428</v>
      </c>
      <c r="F54" s="138">
        <v>1.4886033260081951E-2</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0.20815250150693188</v>
      </c>
      <c r="J57" s="138">
        <v>0.37467450271247732</v>
      </c>
      <c r="K57" s="138">
        <v>0.41630500301386375</v>
      </c>
      <c r="L57" s="138">
        <v>6.2445750452079559E-3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1601.1730885148604</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6.7048949999999998E-3</v>
      </c>
      <c r="J58" s="138">
        <v>4.4699300000000004E-2</v>
      </c>
      <c r="K58" s="138">
        <v>8.9398600000000009E-2</v>
      </c>
      <c r="L58" s="138">
        <v>3.0842517000000001E-5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223.4965</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0.39143467275488575</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63.706626104957465</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0.13679052970588235</v>
      </c>
      <c r="J60" s="138">
        <v>1.1084052970588236</v>
      </c>
      <c r="K60" s="138">
        <v>3.4607068060000001</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54.106939941176478</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5.7778096717062924E-2</v>
      </c>
      <c r="J61" s="138">
        <v>0.5777809671706291</v>
      </c>
      <c r="K61" s="138">
        <v>1.9277002951826199</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7120038.1767035667</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1.7644163964705882E-8</v>
      </c>
      <c r="J62" s="138">
        <v>1.7644163964705882E-7</v>
      </c>
      <c r="K62" s="138">
        <v>3.5288327929411764E-7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29.406939941176471</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0.10528541000000001</v>
      </c>
      <c r="X63" s="138">
        <v>9.3942000000000001E-3</v>
      </c>
      <c r="Y63" s="138" t="s">
        <v>428</v>
      </c>
      <c r="Z63" s="138">
        <v>1.5623E-3</v>
      </c>
      <c r="AA63" s="138" t="s">
        <v>428</v>
      </c>
      <c r="AB63" s="138">
        <v>1.0956500000000001E-2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0.16800000000000001</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7.6841520000000005E-3</v>
      </c>
      <c r="J71" s="138">
        <v>6.1473216000000004E-2</v>
      </c>
      <c r="K71" s="138">
        <v>0.19210380000000002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5.5799999999999994E-5</v>
      </c>
      <c r="K72" s="138" t="s">
        <v>429</v>
      </c>
      <c r="L72" s="138" t="s">
        <v>429</v>
      </c>
      <c r="M72" s="138" t="s">
        <v>429</v>
      </c>
      <c r="N72" s="138">
        <v>1.6671111111111112</v>
      </c>
      <c r="O72" s="138">
        <v>0.205375</v>
      </c>
      <c r="P72" s="138">
        <v>3.1E-2</v>
      </c>
      <c r="Q72" s="138">
        <v>0.124</v>
      </c>
      <c r="R72" s="138">
        <v>1.3579722222222224</v>
      </c>
      <c r="S72" s="138">
        <v>2.1700000000000004E-2</v>
      </c>
      <c r="T72" s="138">
        <v>2.5618055555555559</v>
      </c>
      <c r="U72" s="138">
        <v>6.1999999999999998E-3</v>
      </c>
      <c r="V72" s="138">
        <v>26.384444444444444</v>
      </c>
      <c r="W72" s="138">
        <v>0.94235057508340081</v>
      </c>
      <c r="X72" s="138" t="s">
        <v>428</v>
      </c>
      <c r="Y72" s="138" t="s">
        <v>445</v>
      </c>
      <c r="Z72" s="138" t="s">
        <v>428</v>
      </c>
      <c r="AA72" s="138" t="s">
        <v>428</v>
      </c>
      <c r="AB72" s="138" t="s">
        <v>428</v>
      </c>
      <c r="AC72" s="138" t="s">
        <v>429</v>
      </c>
      <c r="AD72" s="138" t="s">
        <v>429</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8.142539300000001</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3601.3</v>
      </c>
      <c r="AL82" s="45" t="s">
        <v>219</v>
      </c>
    </row>
    <row r="83" spans="1:38" s="2" customFormat="1" ht="26.25" customHeight="1" thickBot="1" x14ac:dyDescent="0.3">
      <c r="A83" s="65" t="s">
        <v>53</v>
      </c>
      <c r="B83" s="76" t="s">
        <v>211</v>
      </c>
      <c r="C83" s="77" t="s">
        <v>212</v>
      </c>
      <c r="D83" s="67"/>
      <c r="E83" s="138" t="s">
        <v>444</v>
      </c>
      <c r="F83" s="138">
        <v>2.7199999999999998E-2</v>
      </c>
      <c r="G83" s="138" t="s">
        <v>444</v>
      </c>
      <c r="H83" s="138" t="s">
        <v>428</v>
      </c>
      <c r="I83" s="138">
        <v>0.17</v>
      </c>
      <c r="J83" s="138">
        <v>3.4</v>
      </c>
      <c r="K83" s="138">
        <v>25.5</v>
      </c>
      <c r="L83" s="138">
        <v>9.6900000000000007E-3</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1.7</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6.9612387582274753</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2.0339715832312613</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4.4216773548505683</v>
      </c>
      <c r="AL86" s="45" t="s">
        <v>219</v>
      </c>
    </row>
    <row r="87" spans="1:38" s="2" customFormat="1" ht="26.25" customHeight="1" thickBot="1" x14ac:dyDescent="0.3">
      <c r="A87" s="65" t="s">
        <v>208</v>
      </c>
      <c r="B87" s="71" t="s">
        <v>220</v>
      </c>
      <c r="C87" s="75" t="s">
        <v>221</v>
      </c>
      <c r="D87" s="67"/>
      <c r="E87" s="138" t="s">
        <v>428</v>
      </c>
      <c r="F87" s="138">
        <v>0.27030741416411125</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0.43190864514943272</v>
      </c>
      <c r="AL87" s="45" t="s">
        <v>219</v>
      </c>
    </row>
    <row r="88" spans="1:38" s="2" customFormat="1" ht="26.25" customHeight="1" thickBot="1" x14ac:dyDescent="0.3">
      <c r="A88" s="65" t="s">
        <v>208</v>
      </c>
      <c r="B88" s="71" t="s">
        <v>222</v>
      </c>
      <c r="C88" s="75" t="s">
        <v>223</v>
      </c>
      <c r="D88" s="67"/>
      <c r="E88" s="138" t="s">
        <v>444</v>
      </c>
      <c r="F88" s="138">
        <v>3.0243837200000003</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2.9119999999999999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1.0751438138600693</v>
      </c>
      <c r="G90" s="138" t="s">
        <v>428</v>
      </c>
      <c r="H90" s="138" t="s">
        <v>428</v>
      </c>
      <c r="I90" s="138">
        <v>7.7999999999999996E-3</v>
      </c>
      <c r="J90" s="138">
        <v>1.17E-2</v>
      </c>
      <c r="K90" s="138">
        <v>1.4300000000000002E-2</v>
      </c>
      <c r="L90" s="138" t="s">
        <v>428</v>
      </c>
      <c r="M90" s="138" t="s">
        <v>428</v>
      </c>
      <c r="N90" s="138">
        <v>1.2927433802805969E-4</v>
      </c>
      <c r="O90" s="138">
        <v>1.7755752452046747E-2</v>
      </c>
      <c r="P90" s="138" t="s">
        <v>430</v>
      </c>
      <c r="Q90" s="138" t="s">
        <v>430</v>
      </c>
      <c r="R90" s="138">
        <v>7.4761062955986335E-2</v>
      </c>
      <c r="S90" s="138">
        <v>3.029380571862363</v>
      </c>
      <c r="T90" s="138">
        <v>0.12417345300345858</v>
      </c>
      <c r="U90" s="138">
        <v>1.7677876344800929E-2</v>
      </c>
      <c r="V90" s="138">
        <v>1.7529911741033872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13</v>
      </c>
      <c r="AL90" s="148" t="s">
        <v>439</v>
      </c>
    </row>
    <row r="91" spans="1:38" s="2" customFormat="1" ht="26.25" customHeight="1" thickBot="1" x14ac:dyDescent="0.3">
      <c r="A91" s="65" t="s">
        <v>208</v>
      </c>
      <c r="B91" s="69" t="s">
        <v>404</v>
      </c>
      <c r="C91" s="71" t="s">
        <v>228</v>
      </c>
      <c r="D91" s="67"/>
      <c r="E91" s="138">
        <v>1.3710127093200448E-2</v>
      </c>
      <c r="F91" s="138">
        <v>3.6832600133999992E-2</v>
      </c>
      <c r="G91" s="138">
        <v>1.3999631871291959E-4</v>
      </c>
      <c r="H91" s="138">
        <v>3.15816716025E-2</v>
      </c>
      <c r="I91" s="138">
        <v>0.20787886770627448</v>
      </c>
      <c r="J91" s="138">
        <v>0.21010304763072676</v>
      </c>
      <c r="K91" s="138">
        <v>0.2105624395242516</v>
      </c>
      <c r="L91" s="138">
        <v>8.2188446580000005E-2</v>
      </c>
      <c r="M91" s="138">
        <v>0.41964472662301239</v>
      </c>
      <c r="N91" s="138">
        <v>3.6343415189049322E-2</v>
      </c>
      <c r="O91" s="138">
        <v>4.1162830757448719E-2</v>
      </c>
      <c r="P91" s="138">
        <v>2.6423146247140447E-6</v>
      </c>
      <c r="Q91" s="138">
        <v>6.1654007909994386E-5</v>
      </c>
      <c r="R91" s="138">
        <v>7.2315979202700173E-4</v>
      </c>
      <c r="S91" s="138">
        <v>6.1676463524614672E-2</v>
      </c>
      <c r="T91" s="138">
        <v>2.1937803552744235E-2</v>
      </c>
      <c r="U91" s="138" t="s">
        <v>444</v>
      </c>
      <c r="V91" s="138">
        <v>3.2599774845450034E-2</v>
      </c>
      <c r="W91" s="138">
        <v>7.6100413500000002E-4</v>
      </c>
      <c r="X91" s="138">
        <v>8.4471458985E-4</v>
      </c>
      <c r="Y91" s="138">
        <v>3.4245186074999999E-4</v>
      </c>
      <c r="Z91" s="138">
        <v>3.4245186074999999E-4</v>
      </c>
      <c r="AA91" s="138">
        <v>3.4245186074999999E-4</v>
      </c>
      <c r="AB91" s="138">
        <v>1.8720701721E-3</v>
      </c>
      <c r="AC91" s="138" t="s">
        <v>444</v>
      </c>
      <c r="AD91" s="138" t="s">
        <v>444</v>
      </c>
      <c r="AE91" s="55"/>
      <c r="AF91" s="147" t="s">
        <v>428</v>
      </c>
      <c r="AG91" s="147" t="s">
        <v>428</v>
      </c>
      <c r="AH91" s="147" t="s">
        <v>428</v>
      </c>
      <c r="AI91" s="147" t="s">
        <v>428</v>
      </c>
      <c r="AJ91" s="147" t="s">
        <v>428</v>
      </c>
      <c r="AK91" s="147">
        <v>7610.0413499999995</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10.284966226364435</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8.6555025284930576</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5.1039893757656433E-2</v>
      </c>
      <c r="F99" s="138">
        <v>9.6330658149846045</v>
      </c>
      <c r="G99" s="138" t="s">
        <v>428</v>
      </c>
      <c r="H99" s="138">
        <v>13.052317363416332</v>
      </c>
      <c r="I99" s="138">
        <v>0.2191258778075634</v>
      </c>
      <c r="J99" s="138">
        <v>0.33640287223042648</v>
      </c>
      <c r="K99" s="138">
        <v>0.64487908232566793</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1238.5</v>
      </c>
      <c r="AL99" s="45" t="s">
        <v>245</v>
      </c>
    </row>
    <row r="100" spans="1:38" s="2" customFormat="1" ht="26.25" customHeight="1" thickBot="1" x14ac:dyDescent="0.3">
      <c r="A100" s="65" t="s">
        <v>243</v>
      </c>
      <c r="B100" s="65" t="s">
        <v>246</v>
      </c>
      <c r="C100" s="66" t="s">
        <v>408</v>
      </c>
      <c r="D100" s="79"/>
      <c r="E100" s="138">
        <v>0.71740457223860254</v>
      </c>
      <c r="F100" s="138">
        <v>29.544926219383779</v>
      </c>
      <c r="G100" s="138" t="s">
        <v>428</v>
      </c>
      <c r="H100" s="138">
        <v>35.197223224243629</v>
      </c>
      <c r="I100" s="138">
        <v>0.40108353247801842</v>
      </c>
      <c r="J100" s="138">
        <v>0.60968952304010349</v>
      </c>
      <c r="K100" s="138">
        <v>0.98433847970596633</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5770.2500000000009</v>
      </c>
      <c r="AL100" s="45" t="s">
        <v>245</v>
      </c>
    </row>
    <row r="101" spans="1:38" s="2" customFormat="1" ht="26.25" customHeight="1" thickBot="1" x14ac:dyDescent="0.3">
      <c r="A101" s="65" t="s">
        <v>243</v>
      </c>
      <c r="B101" s="65" t="s">
        <v>247</v>
      </c>
      <c r="C101" s="66" t="s">
        <v>248</v>
      </c>
      <c r="D101" s="79"/>
      <c r="E101" s="138">
        <v>7.5352636428836148E-2</v>
      </c>
      <c r="F101" s="138">
        <v>0.32754174107899375</v>
      </c>
      <c r="G101" s="138" t="s">
        <v>428</v>
      </c>
      <c r="H101" s="138">
        <v>1.5048029199821771</v>
      </c>
      <c r="I101" s="138">
        <v>1.2818740110600411E-2</v>
      </c>
      <c r="J101" s="138">
        <v>4.2226438011389589E-2</v>
      </c>
      <c r="K101" s="138">
        <v>0.105566095028474</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8363.8274999999994</v>
      </c>
      <c r="AL101" s="45" t="s">
        <v>245</v>
      </c>
    </row>
    <row r="102" spans="1:38" s="2" customFormat="1" ht="26.25" customHeight="1" thickBot="1" x14ac:dyDescent="0.3">
      <c r="A102" s="65" t="s">
        <v>243</v>
      </c>
      <c r="B102" s="65" t="s">
        <v>249</v>
      </c>
      <c r="C102" s="66" t="s">
        <v>386</v>
      </c>
      <c r="D102" s="79"/>
      <c r="E102" s="138">
        <v>2.3564769255000001E-3</v>
      </c>
      <c r="F102" s="138">
        <v>1.1532671117505537</v>
      </c>
      <c r="G102" s="138" t="s">
        <v>428</v>
      </c>
      <c r="H102" s="138">
        <v>4.6904845125859245</v>
      </c>
      <c r="I102" s="138">
        <v>8.1363000000000008E-3</v>
      </c>
      <c r="J102" s="138">
        <v>0.18292650000000002</v>
      </c>
      <c r="K102" s="138">
        <v>1.2422645000000003</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1546.35</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1.8585217161891415E-3</v>
      </c>
      <c r="F104" s="138">
        <v>2.4779947019453376E-3</v>
      </c>
      <c r="G104" s="138" t="s">
        <v>428</v>
      </c>
      <c r="H104" s="138">
        <v>2.5434218130285971E-2</v>
      </c>
      <c r="I104" s="138">
        <v>2.8727917150684932E-5</v>
      </c>
      <c r="J104" s="138">
        <v>9.4633138849315089E-5</v>
      </c>
      <c r="K104" s="138">
        <v>2.3658284712328769E-4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15.6</v>
      </c>
      <c r="AL104" s="45" t="s">
        <v>245</v>
      </c>
    </row>
    <row r="105" spans="1:38" s="2" customFormat="1" ht="26.25" customHeight="1" thickBot="1" x14ac:dyDescent="0.3">
      <c r="A105" s="65" t="s">
        <v>243</v>
      </c>
      <c r="B105" s="65" t="s">
        <v>254</v>
      </c>
      <c r="C105" s="66" t="s">
        <v>255</v>
      </c>
      <c r="D105" s="79"/>
      <c r="E105" s="138">
        <v>2.4790769052756161E-2</v>
      </c>
      <c r="F105" s="138">
        <v>0.12535424812889304</v>
      </c>
      <c r="G105" s="138" t="s">
        <v>428</v>
      </c>
      <c r="H105" s="138">
        <v>0.58081614460330344</v>
      </c>
      <c r="I105" s="138">
        <v>4.6947945205479463E-3</v>
      </c>
      <c r="J105" s="138">
        <v>7.3775342465753424E-3</v>
      </c>
      <c r="K105" s="138">
        <v>1.6096438356164384E-2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68</v>
      </c>
      <c r="AL105" s="45" t="s">
        <v>245</v>
      </c>
    </row>
    <row r="106" spans="1:38" s="2" customFormat="1" ht="26.25" customHeight="1" thickBot="1" x14ac:dyDescent="0.3">
      <c r="A106" s="65" t="s">
        <v>243</v>
      </c>
      <c r="B106" s="65" t="s">
        <v>256</v>
      </c>
      <c r="C106" s="66" t="s">
        <v>257</v>
      </c>
      <c r="D106" s="79"/>
      <c r="E106" s="138">
        <v>1.7399938172054789E-3</v>
      </c>
      <c r="F106" s="138">
        <v>7.0366392245665155E-3</v>
      </c>
      <c r="G106" s="138" t="s">
        <v>428</v>
      </c>
      <c r="H106" s="138">
        <v>4.0765839026301362E-2</v>
      </c>
      <c r="I106" s="138">
        <v>3.4520547945205484E-4</v>
      </c>
      <c r="J106" s="138">
        <v>5.5232876712328768E-4</v>
      </c>
      <c r="K106" s="138">
        <v>1.1736986301369866E-3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v>
      </c>
      <c r="AL106" s="45" t="s">
        <v>245</v>
      </c>
    </row>
    <row r="107" spans="1:38" s="2" customFormat="1" ht="26.25" customHeight="1" thickBot="1" x14ac:dyDescent="0.3">
      <c r="A107" s="65" t="s">
        <v>243</v>
      </c>
      <c r="B107" s="65" t="s">
        <v>258</v>
      </c>
      <c r="C107" s="66" t="s">
        <v>379</v>
      </c>
      <c r="D107" s="79"/>
      <c r="E107" s="138">
        <v>1.9913501598912003E-2</v>
      </c>
      <c r="F107" s="138">
        <v>0.22613250000000001</v>
      </c>
      <c r="G107" s="138" t="s">
        <v>428</v>
      </c>
      <c r="H107" s="138">
        <v>0.24285813906499207</v>
      </c>
      <c r="I107" s="138">
        <v>4.1115000000000006E-3</v>
      </c>
      <c r="J107" s="138">
        <v>5.4820000000000001E-2</v>
      </c>
      <c r="K107" s="138">
        <v>0.26039499999999999</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1370.5</v>
      </c>
      <c r="AL107" s="45" t="s">
        <v>245</v>
      </c>
    </row>
    <row r="108" spans="1:38" s="2" customFormat="1" ht="26.25" customHeight="1" thickBot="1" x14ac:dyDescent="0.3">
      <c r="A108" s="65" t="s">
        <v>243</v>
      </c>
      <c r="B108" s="65" t="s">
        <v>259</v>
      </c>
      <c r="C108" s="66" t="s">
        <v>380</v>
      </c>
      <c r="D108" s="79"/>
      <c r="E108" s="138">
        <v>7.1467799526432008E-2</v>
      </c>
      <c r="F108" s="138">
        <v>1.1979550080000001</v>
      </c>
      <c r="G108" s="138" t="s">
        <v>428</v>
      </c>
      <c r="H108" s="138">
        <v>1.49445186736752</v>
      </c>
      <c r="I108" s="138">
        <v>2.2184351999999997E-2</v>
      </c>
      <c r="J108" s="138">
        <v>0.22184352000000002</v>
      </c>
      <c r="K108" s="138">
        <v>0.44368704000000003</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11092.175999999999</v>
      </c>
      <c r="AL108" s="45" t="s">
        <v>245</v>
      </c>
    </row>
    <row r="109" spans="1:38" s="2" customFormat="1" ht="26.25" customHeight="1" thickBot="1" x14ac:dyDescent="0.3">
      <c r="A109" s="65" t="s">
        <v>243</v>
      </c>
      <c r="B109" s="65" t="s">
        <v>260</v>
      </c>
      <c r="C109" s="66" t="s">
        <v>381</v>
      </c>
      <c r="D109" s="79"/>
      <c r="E109" s="138">
        <v>3.7103295590400001E-2</v>
      </c>
      <c r="F109" s="138">
        <v>0.79011250799999977</v>
      </c>
      <c r="G109" s="138" t="s">
        <v>428</v>
      </c>
      <c r="H109" s="138">
        <v>1.0674332731391998</v>
      </c>
      <c r="I109" s="138">
        <v>3.2315439999999994E-2</v>
      </c>
      <c r="J109" s="138">
        <v>0.17773491999999999</v>
      </c>
      <c r="K109" s="138">
        <v>0.17773491999999999</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1615.7719999999997</v>
      </c>
      <c r="AL109" s="45" t="s">
        <v>245</v>
      </c>
    </row>
    <row r="110" spans="1:38" s="2" customFormat="1" ht="26.25" customHeight="1" thickBot="1" x14ac:dyDescent="0.3">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3">
      <c r="A111" s="65" t="s">
        <v>243</v>
      </c>
      <c r="B111" s="65" t="s">
        <v>262</v>
      </c>
      <c r="C111" s="66" t="s">
        <v>376</v>
      </c>
      <c r="D111" s="79"/>
      <c r="E111" s="138">
        <v>1.0272809761114294E-2</v>
      </c>
      <c r="F111" s="138">
        <v>0.25421009999999999</v>
      </c>
      <c r="G111" s="138" t="s">
        <v>428</v>
      </c>
      <c r="H111" s="138">
        <v>0.18214622430829958</v>
      </c>
      <c r="I111" s="138">
        <v>5.4852000000000004E-4</v>
      </c>
      <c r="J111" s="138">
        <v>1.0578600000000001E-3</v>
      </c>
      <c r="K111" s="138">
        <v>2.3508000000000001E-3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146.5</v>
      </c>
      <c r="AL111" s="45" t="s">
        <v>245</v>
      </c>
    </row>
    <row r="112" spans="1:38" s="2" customFormat="1" ht="26.25" customHeight="1" thickBot="1" x14ac:dyDescent="0.3">
      <c r="A112" s="65" t="s">
        <v>263</v>
      </c>
      <c r="B112" s="65" t="s">
        <v>264</v>
      </c>
      <c r="C112" s="66" t="s">
        <v>265</v>
      </c>
      <c r="D112" s="67"/>
      <c r="E112" s="138">
        <v>16.499210170196829</v>
      </c>
      <c r="F112" s="138" t="s">
        <v>428</v>
      </c>
      <c r="G112" s="138" t="s">
        <v>428</v>
      </c>
      <c r="H112" s="138">
        <v>19.729085566024715</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428826000</v>
      </c>
      <c r="AL112" s="45" t="s">
        <v>418</v>
      </c>
    </row>
    <row r="113" spans="1:38" s="2" customFormat="1" ht="26.25" customHeight="1" thickBot="1" x14ac:dyDescent="0.3">
      <c r="A113" s="65" t="s">
        <v>263</v>
      </c>
      <c r="B113" s="80" t="s">
        <v>266</v>
      </c>
      <c r="C113" s="81" t="s">
        <v>267</v>
      </c>
      <c r="D113" s="67"/>
      <c r="E113" s="138">
        <v>6.6801992336952152</v>
      </c>
      <c r="F113" s="138" t="s">
        <v>429</v>
      </c>
      <c r="G113" s="138" t="s">
        <v>428</v>
      </c>
      <c r="H113" s="138">
        <v>39.771875761074362</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173623.0454087494</v>
      </c>
      <c r="AL113" s="148" t="s">
        <v>435</v>
      </c>
    </row>
    <row r="114" spans="1:38" s="2" customFormat="1" ht="26.25" customHeight="1" thickBot="1" x14ac:dyDescent="0.3">
      <c r="A114" s="65" t="s">
        <v>263</v>
      </c>
      <c r="B114" s="80" t="s">
        <v>268</v>
      </c>
      <c r="C114" s="81" t="s">
        <v>387</v>
      </c>
      <c r="D114" s="67"/>
      <c r="E114" s="138">
        <v>6.3691169689151523E-3</v>
      </c>
      <c r="F114" s="138" t="s">
        <v>444</v>
      </c>
      <c r="G114" s="138" t="s">
        <v>428</v>
      </c>
      <c r="H114" s="138">
        <v>2.1519914000000005E-2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11.657662105343318</v>
      </c>
      <c r="F116" s="138" t="s">
        <v>429</v>
      </c>
      <c r="G116" s="138" t="s">
        <v>428</v>
      </c>
      <c r="H116" s="138">
        <v>12.659952399158906</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302990.7830991837</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4.5630650000000002E-2</v>
      </c>
      <c r="J119" s="138">
        <v>1.1210745</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1921.038</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7.1840000000000003E-3</v>
      </c>
      <c r="J120" s="138">
        <v>4.4899999999999995E-2</v>
      </c>
      <c r="K120" s="138">
        <v>0.17959999999999998</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1796</v>
      </c>
      <c r="AL120" s="148" t="s">
        <v>434</v>
      </c>
    </row>
    <row r="121" spans="1:38" s="2" customFormat="1" ht="26.25" customHeight="1" thickBot="1" x14ac:dyDescent="0.3">
      <c r="A121" s="65" t="s">
        <v>263</v>
      </c>
      <c r="B121" s="65" t="s">
        <v>279</v>
      </c>
      <c r="C121" s="71" t="s">
        <v>280</v>
      </c>
      <c r="D121" s="68"/>
      <c r="E121" s="138" t="s">
        <v>444</v>
      </c>
      <c r="F121" s="138">
        <v>4.5569026224310409</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7.2467918596283516</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1.0078979523232845</v>
      </c>
      <c r="G125" s="138" t="s">
        <v>428</v>
      </c>
      <c r="H125" s="138" t="s">
        <v>428</v>
      </c>
      <c r="I125" s="138">
        <v>6.4415884714557432E-5</v>
      </c>
      <c r="J125" s="138">
        <v>4.2748723492388112E-4</v>
      </c>
      <c r="K125" s="138">
        <v>9.0377438251030586E-4</v>
      </c>
      <c r="L125" s="138" t="s">
        <v>444</v>
      </c>
      <c r="M125" s="138" t="s">
        <v>428</v>
      </c>
      <c r="N125" s="138" t="s">
        <v>428</v>
      </c>
      <c r="O125" s="138" t="s">
        <v>428</v>
      </c>
      <c r="P125" s="138">
        <v>1.827352832726676E-2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1905.2055065017405</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t="s">
        <v>430</v>
      </c>
      <c r="I126" s="138" t="s">
        <v>444</v>
      </c>
      <c r="J126" s="138" t="s">
        <v>444</v>
      </c>
      <c r="K126" s="138" t="s">
        <v>444</v>
      </c>
      <c r="L126" s="138" t="s">
        <v>444</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2.3563079999999997E-2</v>
      </c>
      <c r="F129" s="138">
        <v>0.20042160000000001</v>
      </c>
      <c r="G129" s="138">
        <v>1.2729480000000001E-3</v>
      </c>
      <c r="H129" s="138" t="s">
        <v>444</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0.55901691516267515</v>
      </c>
      <c r="R129" s="138">
        <v>0.53996411879058603</v>
      </c>
      <c r="S129" s="138">
        <v>0.29791123795342678</v>
      </c>
      <c r="T129" s="138">
        <v>3.7917599999999999E-3</v>
      </c>
      <c r="U129" s="138" t="s">
        <v>430</v>
      </c>
      <c r="V129" s="138" t="s">
        <v>444</v>
      </c>
      <c r="W129" s="138">
        <v>3.434975656666666E-2</v>
      </c>
      <c r="X129" s="138">
        <v>1.1460426597744357E-5</v>
      </c>
      <c r="Y129" s="138">
        <v>4.9661848590225552E-5</v>
      </c>
      <c r="Z129" s="138">
        <v>4.9661848590225552E-5</v>
      </c>
      <c r="AA129" s="138" t="s">
        <v>444</v>
      </c>
      <c r="AB129" s="138">
        <v>1.1078412377819546E-4</v>
      </c>
      <c r="AC129" s="138">
        <v>3.8201421992481187E-2</v>
      </c>
      <c r="AD129" s="138">
        <v>7.7731080000000008E-2</v>
      </c>
      <c r="AE129" s="55"/>
      <c r="AF129" s="147" t="s">
        <v>428</v>
      </c>
      <c r="AG129" s="147" t="s">
        <v>428</v>
      </c>
      <c r="AH129" s="147" t="s">
        <v>428</v>
      </c>
      <c r="AI129" s="147" t="s">
        <v>428</v>
      </c>
      <c r="AJ129" s="147" t="s">
        <v>428</v>
      </c>
      <c r="AK129" s="147">
        <v>27.084</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1.0477183833116035E-5</v>
      </c>
      <c r="Y131" s="138">
        <v>4.7147327249022173E-5</v>
      </c>
      <c r="Z131" s="138">
        <v>4.7147327249022173E-5</v>
      </c>
      <c r="AA131" s="138" t="s">
        <v>444</v>
      </c>
      <c r="AB131" s="138">
        <v>1.0477183833116038E-4</v>
      </c>
      <c r="AC131" s="138">
        <v>7.483702737940026E-3</v>
      </c>
      <c r="AD131" s="138">
        <v>1.1480000000000001E-2</v>
      </c>
      <c r="AE131" s="55"/>
      <c r="AF131" s="147" t="s">
        <v>428</v>
      </c>
      <c r="AG131" s="147" t="s">
        <v>428</v>
      </c>
      <c r="AH131" s="147" t="s">
        <v>428</v>
      </c>
      <c r="AI131" s="147" t="s">
        <v>428</v>
      </c>
      <c r="AJ131" s="147" t="s">
        <v>428</v>
      </c>
      <c r="AK131" s="147">
        <v>4</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1.2375000000000001E-3</v>
      </c>
      <c r="F133" s="138">
        <v>1.95E-5</v>
      </c>
      <c r="G133" s="138">
        <v>1.695E-4</v>
      </c>
      <c r="H133" s="138" t="s">
        <v>444</v>
      </c>
      <c r="I133" s="138">
        <v>5.2050000000000005E-5</v>
      </c>
      <c r="J133" s="138">
        <v>5.2050000000000005E-5</v>
      </c>
      <c r="K133" s="138">
        <v>5.7839999999999995E-5</v>
      </c>
      <c r="L133" s="138" t="s">
        <v>444</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1.0968296869125</v>
      </c>
      <c r="X135" s="138">
        <v>3.2722085659556247E-4</v>
      </c>
      <c r="Y135" s="138">
        <v>1.4807200773318749E-3</v>
      </c>
      <c r="Z135" s="138">
        <v>1.4807200773318749E-3</v>
      </c>
      <c r="AA135" s="138" t="s">
        <v>444</v>
      </c>
      <c r="AB135" s="138">
        <v>3.2886610112593121E-3</v>
      </c>
      <c r="AC135" s="138" t="s">
        <v>444</v>
      </c>
      <c r="AD135" s="138">
        <v>1.8646104677512498</v>
      </c>
      <c r="AE135" s="55"/>
      <c r="AF135" s="147" t="s">
        <v>428</v>
      </c>
      <c r="AG135" s="147" t="s">
        <v>428</v>
      </c>
      <c r="AH135" s="147" t="s">
        <v>428</v>
      </c>
      <c r="AI135" s="147" t="s">
        <v>428</v>
      </c>
      <c r="AJ135" s="147" t="s">
        <v>428</v>
      </c>
      <c r="AK135" s="147">
        <v>3.6560989563750002</v>
      </c>
      <c r="AL135" s="148" t="s">
        <v>432</v>
      </c>
    </row>
    <row r="136" spans="1:38" s="2" customFormat="1" ht="26.25" customHeight="1" thickBot="1" x14ac:dyDescent="0.3">
      <c r="A136" s="65" t="s">
        <v>288</v>
      </c>
      <c r="B136" s="65" t="s">
        <v>313</v>
      </c>
      <c r="C136" s="66" t="s">
        <v>314</v>
      </c>
      <c r="D136" s="67"/>
      <c r="E136" s="138" t="s">
        <v>428</v>
      </c>
      <c r="F136" s="138">
        <v>3.9347605169999999E-3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0.35940762000000004</v>
      </c>
      <c r="J139" s="138">
        <v>0.35940762000000004</v>
      </c>
      <c r="K139" s="138">
        <v>0.35940762000000004</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6.6947294587249484</v>
      </c>
      <c r="X139" s="138">
        <v>1.3638896015782071E-2</v>
      </c>
      <c r="Y139" s="138">
        <v>2.1334207915419134E-2</v>
      </c>
      <c r="Z139" s="138">
        <v>1.2114444281103831E-2</v>
      </c>
      <c r="AA139" s="138">
        <v>8.4485594922321114E-4</v>
      </c>
      <c r="AB139" s="138">
        <v>4.7932404161528247E-2</v>
      </c>
      <c r="AC139" s="138" t="s">
        <v>444</v>
      </c>
      <c r="AD139" s="138">
        <v>15.925679886358104</v>
      </c>
      <c r="AE139" s="55"/>
      <c r="AF139" s="147" t="s">
        <v>428</v>
      </c>
      <c r="AG139" s="147" t="s">
        <v>428</v>
      </c>
      <c r="AH139" s="147" t="s">
        <v>428</v>
      </c>
      <c r="AI139" s="147" t="s">
        <v>428</v>
      </c>
      <c r="AJ139" s="147" t="s">
        <v>428</v>
      </c>
      <c r="AK139" s="147">
        <v>1.9950000000000001</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169.80367999116081</v>
      </c>
      <c r="F141" s="19">
        <f t="shared" ref="F141:AD141" si="0">SUM(F14:F140)</f>
        <v>150.32242616574084</v>
      </c>
      <c r="G141" s="19">
        <f t="shared" si="0"/>
        <v>163.47796802803774</v>
      </c>
      <c r="H141" s="19">
        <f t="shared" si="0"/>
        <v>131.12832348811614</v>
      </c>
      <c r="I141" s="19">
        <f t="shared" si="0"/>
        <v>21.381300628897232</v>
      </c>
      <c r="J141" s="19">
        <f t="shared" si="0"/>
        <v>29.82373885092445</v>
      </c>
      <c r="K141" s="19">
        <f t="shared" si="0"/>
        <v>59.435790191692668</v>
      </c>
      <c r="L141" s="19">
        <f t="shared" si="0"/>
        <v>3.7458713594580919</v>
      </c>
      <c r="M141" s="19">
        <f t="shared" si="0"/>
        <v>432.24347955401845</v>
      </c>
      <c r="N141" s="19">
        <f t="shared" si="0"/>
        <v>99.372321697162093</v>
      </c>
      <c r="O141" s="19">
        <f t="shared" si="0"/>
        <v>0.56220076585952172</v>
      </c>
      <c r="P141" s="19">
        <f t="shared" si="0"/>
        <v>0.64954538548023</v>
      </c>
      <c r="Q141" s="19">
        <f t="shared" si="0"/>
        <v>1.8779434508610791</v>
      </c>
      <c r="R141" s="19">
        <f>SUM(R14:R140)</f>
        <v>5.194285710632558</v>
      </c>
      <c r="S141" s="19">
        <f t="shared" si="0"/>
        <v>23.889512208338797</v>
      </c>
      <c r="T141" s="19">
        <f t="shared" si="0"/>
        <v>26.83815735553647</v>
      </c>
      <c r="U141" s="19">
        <f t="shared" si="0"/>
        <v>7.0460660989966151</v>
      </c>
      <c r="V141" s="19">
        <f t="shared" si="0"/>
        <v>50.503590897989355</v>
      </c>
      <c r="W141" s="19">
        <f t="shared" si="0"/>
        <v>34.073853660419488</v>
      </c>
      <c r="X141" s="19">
        <f t="shared" si="0"/>
        <v>4.6736959895997394</v>
      </c>
      <c r="Y141" s="19">
        <f t="shared" si="0"/>
        <v>8.3529521896189731</v>
      </c>
      <c r="Z141" s="19">
        <f t="shared" si="0"/>
        <v>4.044849208203722</v>
      </c>
      <c r="AA141" s="19">
        <f t="shared" si="0"/>
        <v>3.2839475281638046</v>
      </c>
      <c r="AB141" s="19">
        <f t="shared" si="0"/>
        <v>20.35544491558624</v>
      </c>
      <c r="AC141" s="19">
        <f t="shared" si="0"/>
        <v>47.904063029005549</v>
      </c>
      <c r="AD141" s="19">
        <f t="shared" si="0"/>
        <v>33.042313361149411</v>
      </c>
      <c r="AE141" s="56"/>
      <c r="AF141" s="145">
        <f>SUM(AF14:AF140)</f>
        <v>219548.60151284505</v>
      </c>
      <c r="AG141" s="145">
        <f t="shared" ref="AG141:AI141" si="1">SUM(AG14:AG140)</f>
        <v>125928.68655492671</v>
      </c>
      <c r="AH141" s="145">
        <f t="shared" si="1"/>
        <v>80253.616309593301</v>
      </c>
      <c r="AI141" s="145">
        <f t="shared" si="1"/>
        <v>3724.7652367946598</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36.343067177604425</v>
      </c>
      <c r="F143" s="139">
        <v>23.846563311430845</v>
      </c>
      <c r="G143" s="139">
        <v>2.6585474918332062</v>
      </c>
      <c r="H143" s="139">
        <v>0.40397144112300809</v>
      </c>
      <c r="I143" s="139">
        <v>0.57166097817862571</v>
      </c>
      <c r="J143" s="139">
        <v>0.5716609781786256</v>
      </c>
      <c r="K143" s="139">
        <v>0.57166097817862549</v>
      </c>
      <c r="L143" s="139">
        <v>0.31195267341339844</v>
      </c>
      <c r="M143" s="139">
        <v>204.42297121245898</v>
      </c>
      <c r="N143" s="139">
        <v>85.899578299303784</v>
      </c>
      <c r="O143" s="139">
        <v>2.1156777569107809E-4</v>
      </c>
      <c r="P143" s="139">
        <v>9.6879033630283464E-3</v>
      </c>
      <c r="Q143" s="139">
        <v>3.2122930450034873E-4</v>
      </c>
      <c r="R143" s="139">
        <v>7.7384914812226183E-3</v>
      </c>
      <c r="S143" s="139">
        <v>5.4698832494121412E-3</v>
      </c>
      <c r="T143" s="139">
        <v>2.3748648059914237E-3</v>
      </c>
      <c r="U143" s="139">
        <v>2.1932305761854134E-4</v>
      </c>
      <c r="V143" s="139">
        <v>3.6420962964883195E-2</v>
      </c>
      <c r="W143" s="139">
        <v>0.66442800000000002</v>
      </c>
      <c r="X143" s="139">
        <v>1.3553407912000002E-2</v>
      </c>
      <c r="Y143" s="139">
        <v>1.9727506715099999E-2</v>
      </c>
      <c r="Z143" s="139">
        <v>1.01823238058E-2</v>
      </c>
      <c r="AA143" s="139">
        <v>2.0853047394600002E-2</v>
      </c>
      <c r="AB143" s="139">
        <v>6.43162858275E-2</v>
      </c>
      <c r="AC143" s="139">
        <v>6.6442849999999996E-4</v>
      </c>
      <c r="AD143" s="139">
        <v>1.3669990000000001E-4</v>
      </c>
      <c r="AE143" s="58"/>
      <c r="AF143" s="144">
        <v>52662.486919504758</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3.2349770867666292</v>
      </c>
      <c r="F144" s="139">
        <v>0.59801064618779698</v>
      </c>
      <c r="G144" s="139">
        <v>0.76260734521322293</v>
      </c>
      <c r="H144" s="139">
        <v>5.5783677363250321E-3</v>
      </c>
      <c r="I144" s="139">
        <v>0.77402135499092917</v>
      </c>
      <c r="J144" s="139">
        <v>0.77402135499092928</v>
      </c>
      <c r="K144" s="139">
        <v>0.7740213549909295</v>
      </c>
      <c r="L144" s="139">
        <v>0.43239594752674387</v>
      </c>
      <c r="M144" s="139">
        <v>5.5788326568030104</v>
      </c>
      <c r="N144" s="139">
        <v>1.4651162819965147</v>
      </c>
      <c r="O144" s="139">
        <v>1.2574130476903875E-5</v>
      </c>
      <c r="P144" s="139">
        <v>1.1156050689990547E-3</v>
      </c>
      <c r="Q144" s="139">
        <v>2.3410238861385696E-5</v>
      </c>
      <c r="R144" s="139">
        <v>1.6561700614727511E-3</v>
      </c>
      <c r="S144" s="139">
        <v>1.1153928314538066E-3</v>
      </c>
      <c r="T144" s="139">
        <v>7.6366853293946237E-5</v>
      </c>
      <c r="U144" s="139">
        <v>2.1672216768963648E-5</v>
      </c>
      <c r="V144" s="139">
        <v>3.8488583556407956E-3</v>
      </c>
      <c r="W144" s="139">
        <v>3.9657600000000001E-2</v>
      </c>
      <c r="X144" s="139">
        <v>4.6591593923000002E-3</v>
      </c>
      <c r="Y144" s="139">
        <v>5.2878462131E-3</v>
      </c>
      <c r="Z144" s="139">
        <v>4.0722633245000002E-3</v>
      </c>
      <c r="AA144" s="139">
        <v>4.4548382910000002E-3</v>
      </c>
      <c r="AB144" s="139">
        <v>1.84741072209E-2</v>
      </c>
      <c r="AC144" s="139">
        <v>3.9657699999999998E-5</v>
      </c>
      <c r="AD144" s="139">
        <v>1.3858200000000001E-5</v>
      </c>
      <c r="AE144" s="58"/>
      <c r="AF144" s="144">
        <v>8659.3558344515404</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17.441431944689761</v>
      </c>
      <c r="F145" s="139">
        <v>0.98012515882674767</v>
      </c>
      <c r="G145" s="139">
        <v>1.6929110881881873</v>
      </c>
      <c r="H145" s="139">
        <v>5.4964746310702268E-3</v>
      </c>
      <c r="I145" s="139">
        <v>0.62098446496577109</v>
      </c>
      <c r="J145" s="139">
        <v>0.62098446496577098</v>
      </c>
      <c r="K145" s="139">
        <v>0.62098446496577098</v>
      </c>
      <c r="L145" s="139">
        <v>0.32200963679438671</v>
      </c>
      <c r="M145" s="139">
        <v>3.697862144900093</v>
      </c>
      <c r="N145" s="139">
        <v>0.28818089696945087</v>
      </c>
      <c r="O145" s="139">
        <v>2.1759243332182254E-5</v>
      </c>
      <c r="P145" s="139">
        <v>2.2637758839377541E-3</v>
      </c>
      <c r="Q145" s="139">
        <v>4.3176855390175976E-5</v>
      </c>
      <c r="R145" s="139">
        <v>3.6044395035207625E-3</v>
      </c>
      <c r="S145" s="139">
        <v>2.4180352166922772E-3</v>
      </c>
      <c r="T145" s="139">
        <v>9.2161442441556808E-5</v>
      </c>
      <c r="U145" s="139">
        <v>4.2835224115987459E-5</v>
      </c>
      <c r="V145" s="139">
        <v>7.7000914026520871E-3</v>
      </c>
      <c r="W145" s="139">
        <v>0.1198702</v>
      </c>
      <c r="X145" s="139">
        <v>1.7124332699000001E-3</v>
      </c>
      <c r="Y145" s="139">
        <v>1.03697348001E-2</v>
      </c>
      <c r="Z145" s="139">
        <v>1.1587465125299999E-2</v>
      </c>
      <c r="AA145" s="139">
        <v>2.6637850862999998E-3</v>
      </c>
      <c r="AB145" s="139">
        <v>2.6333418281600001E-2</v>
      </c>
      <c r="AC145" s="139">
        <v>3.6383100000000001E-5</v>
      </c>
      <c r="AD145" s="139">
        <v>2.1250000000000002E-5</v>
      </c>
      <c r="AE145" s="58"/>
      <c r="AF145" s="144">
        <v>18407.723378314975</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2.8053199245649255E-2</v>
      </c>
      <c r="F146" s="139">
        <v>0.19838014198241383</v>
      </c>
      <c r="G146" s="139">
        <v>5.8150601327427599E-3</v>
      </c>
      <c r="H146" s="139">
        <v>1.645291881667138E-4</v>
      </c>
      <c r="I146" s="139">
        <v>3.9863249523665939E-3</v>
      </c>
      <c r="J146" s="139">
        <v>3.9863249523665947E-3</v>
      </c>
      <c r="K146" s="139">
        <v>3.9863249523665939E-3</v>
      </c>
      <c r="L146" s="139">
        <v>5.1162334144205779E-4</v>
      </c>
      <c r="M146" s="139">
        <v>1.6428204791323275</v>
      </c>
      <c r="N146" s="139">
        <v>0.24508385744196956</v>
      </c>
      <c r="O146" s="139">
        <v>5.1760978043173541E-5</v>
      </c>
      <c r="P146" s="139">
        <v>2.5295511577430999E-5</v>
      </c>
      <c r="Q146" s="139">
        <v>8.722590199114138E-7</v>
      </c>
      <c r="R146" s="139">
        <v>2.3380995322824189E-4</v>
      </c>
      <c r="S146" s="139">
        <v>8.7450201219788533E-3</v>
      </c>
      <c r="T146" s="139">
        <v>3.6460691630912077E-4</v>
      </c>
      <c r="U146" s="139">
        <v>5.1536506674621363E-5</v>
      </c>
      <c r="V146" s="139">
        <v>5.1487989983000472E-3</v>
      </c>
      <c r="W146" s="139">
        <v>2.4107E-3</v>
      </c>
      <c r="X146" s="139">
        <v>3.6732355600000001E-5</v>
      </c>
      <c r="Y146" s="139">
        <v>6.7342652099999995E-5</v>
      </c>
      <c r="Z146" s="139">
        <v>2.2957722400000002E-5</v>
      </c>
      <c r="AA146" s="139">
        <v>7.8821513200000003E-5</v>
      </c>
      <c r="AB146" s="139">
        <v>2.0585424329999999E-4</v>
      </c>
      <c r="AC146" s="139">
        <v>2.4105E-6</v>
      </c>
      <c r="AD146" s="139">
        <v>2.4105E-6</v>
      </c>
      <c r="AE146" s="58"/>
      <c r="AF146" s="144">
        <v>130.34943197196077</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5.4613380340057009</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0.29308530692598367</v>
      </c>
      <c r="J148" s="139">
        <v>0.56643086226791639</v>
      </c>
      <c r="K148" s="139">
        <v>0.72277782939139246</v>
      </c>
      <c r="L148" s="139">
        <v>6.6248764497046295E-2</v>
      </c>
      <c r="M148" s="139" t="s">
        <v>428</v>
      </c>
      <c r="N148" s="139">
        <v>2.1871497260693196</v>
      </c>
      <c r="O148" s="139">
        <v>9.5810708349962099E-3</v>
      </c>
      <c r="P148" s="139">
        <v>0</v>
      </c>
      <c r="Q148" s="139">
        <v>2.5002022296759005E-2</v>
      </c>
      <c r="R148" s="139">
        <v>0.8163026316784171</v>
      </c>
      <c r="S148" s="139">
        <v>17.922450231997988</v>
      </c>
      <c r="T148" s="139">
        <v>0.12541167107903509</v>
      </c>
      <c r="U148" s="139">
        <v>1.4455556587827852E-2</v>
      </c>
      <c r="V148" s="139">
        <v>5.8070595744174209</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0.13666894927152629</v>
      </c>
      <c r="J149" s="139">
        <v>0.2530906467991228</v>
      </c>
      <c r="K149" s="139">
        <v>0.5061812935982456</v>
      </c>
      <c r="L149" s="139">
        <v>5.3655217121414021E-3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169.95128323992137</v>
      </c>
      <c r="F152" s="13">
        <f t="shared" ref="F152:AD152" si="2">SUM(F$141, F$151, IF(AND(ISNUMBER(SEARCH($B$4,"AT|BE|CH|GB|IE|LT|LU|NL")),SUM(F$143:F$149)&gt;0),SUM(F$143:F$149)-SUM(F$27:F$33),0))</f>
        <v>145.22859196912168</v>
      </c>
      <c r="G152" s="13">
        <f t="shared" si="2"/>
        <v>163.46516127273128</v>
      </c>
      <c r="H152" s="13">
        <f t="shared" si="2"/>
        <v>131.13338043292745</v>
      </c>
      <c r="I152" s="13">
        <f t="shared" si="2"/>
        <v>21.358624487935476</v>
      </c>
      <c r="J152" s="13">
        <f t="shared" si="2"/>
        <v>29.801624996715088</v>
      </c>
      <c r="K152" s="13">
        <f t="shared" si="2"/>
        <v>59.414095087747363</v>
      </c>
      <c r="L152" s="13">
        <f t="shared" si="2"/>
        <v>3.7329756341714035</v>
      </c>
      <c r="M152" s="13">
        <f t="shared" si="2"/>
        <v>434.61540567369184</v>
      </c>
      <c r="N152" s="13">
        <f t="shared" si="2"/>
        <v>100.42349040010862</v>
      </c>
      <c r="O152" s="13">
        <f t="shared" si="2"/>
        <v>0.56222142028975153</v>
      </c>
      <c r="P152" s="13">
        <f t="shared" si="2"/>
        <v>0.64960357363584142</v>
      </c>
      <c r="Q152" s="13">
        <f t="shared" si="2"/>
        <v>1.8779925137622051</v>
      </c>
      <c r="R152" s="13">
        <f t="shared" si="2"/>
        <v>5.1957882884214719</v>
      </c>
      <c r="S152" s="13">
        <f t="shared" si="2"/>
        <v>23.922558666454623</v>
      </c>
      <c r="T152" s="13">
        <f t="shared" si="2"/>
        <v>26.838421431009294</v>
      </c>
      <c r="U152" s="13">
        <f t="shared" si="2"/>
        <v>7.0460966345957834</v>
      </c>
      <c r="V152" s="13">
        <f t="shared" si="2"/>
        <v>50.515239580635196</v>
      </c>
      <c r="W152" s="13">
        <f t="shared" si="2"/>
        <v>34.078368060419486</v>
      </c>
      <c r="X152" s="13">
        <f t="shared" si="2"/>
        <v>4.6736500301621398</v>
      </c>
      <c r="Y152" s="13">
        <f t="shared" si="2"/>
        <v>8.3528535683412724</v>
      </c>
      <c r="Z152" s="13">
        <f t="shared" si="2"/>
        <v>4.0446656761492221</v>
      </c>
      <c r="AA152" s="13">
        <f t="shared" si="2"/>
        <v>3.2839918144914044</v>
      </c>
      <c r="AB152" s="13">
        <f t="shared" si="2"/>
        <v>20.35516108914404</v>
      </c>
      <c r="AC152" s="13">
        <f t="shared" si="2"/>
        <v>47.904068549705549</v>
      </c>
      <c r="AD152" s="13">
        <f t="shared" si="2"/>
        <v>33.042314312749411</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169.95128323992137</v>
      </c>
      <c r="F154" s="13">
        <f>SUM(F$141, F$153, -1 * IF(OR($B$6=2005,$B$6&gt;=2020),SUM(F$99:F$122),0), IF(AND(ISNUMBER(SEARCH($B$4,"AT|BE|CH|GB|IE|LT|LU|NL")),SUM(F$143:F$149)&gt;0),SUM(F$143:F$149)-SUM(F$27:F$33),0))</f>
        <v>145.22859196912168</v>
      </c>
      <c r="G154" s="13">
        <f>SUM(G$141, G$153, IF(AND(ISNUMBER(SEARCH($B$4,"AT|BE|CH|GB|IE|LT|LU|NL")),SUM(G$143:G$149)&gt;0),SUM(G$143:G$149)-SUM(G$27:G$33),0))</f>
        <v>163.46516127273128</v>
      </c>
      <c r="H154" s="13">
        <f>SUM(H$141, H$153, IF(AND(ISNUMBER(SEARCH($B$4,"AT|BE|CH|GB|IE|LT|LU|NL")),SUM(H$143:H$149)&gt;0),SUM(H$143:H$149)-SUM(H$27:H$33),0))</f>
        <v>131.13338043292745</v>
      </c>
      <c r="I154" s="13">
        <f t="shared" ref="I154:AD154" si="3">SUM(I$141, I$153, IF(AND(ISNUMBER(SEARCH($B$4,"AT|BE|CH|GB|IE|LT|LU|NL")),SUM(I$143:I$149)&gt;0),SUM(I$143:I$149)-SUM(I$27:I$33),0))</f>
        <v>21.358624487935476</v>
      </c>
      <c r="J154" s="13">
        <f t="shared" si="3"/>
        <v>29.801624996715088</v>
      </c>
      <c r="K154" s="13">
        <f t="shared" si="3"/>
        <v>59.414095087747363</v>
      </c>
      <c r="L154" s="13">
        <f t="shared" si="3"/>
        <v>3.7329756341714035</v>
      </c>
      <c r="M154" s="13">
        <f t="shared" si="3"/>
        <v>434.61540567369184</v>
      </c>
      <c r="N154" s="13">
        <f t="shared" si="3"/>
        <v>100.42349040010862</v>
      </c>
      <c r="O154" s="13">
        <f t="shared" si="3"/>
        <v>0.56222142028975153</v>
      </c>
      <c r="P154" s="13">
        <f t="shared" si="3"/>
        <v>0.64960357363584142</v>
      </c>
      <c r="Q154" s="13">
        <f t="shared" si="3"/>
        <v>1.8779925137622051</v>
      </c>
      <c r="R154" s="13">
        <f t="shared" si="3"/>
        <v>5.1957882884214719</v>
      </c>
      <c r="S154" s="13">
        <f t="shared" si="3"/>
        <v>23.922558666454623</v>
      </c>
      <c r="T154" s="13">
        <f t="shared" si="3"/>
        <v>26.838421431009294</v>
      </c>
      <c r="U154" s="13">
        <f t="shared" si="3"/>
        <v>7.0460966345957834</v>
      </c>
      <c r="V154" s="13">
        <f t="shared" si="3"/>
        <v>50.515239580635196</v>
      </c>
      <c r="W154" s="13">
        <f t="shared" si="3"/>
        <v>34.078368060419486</v>
      </c>
      <c r="X154" s="13">
        <f t="shared" si="3"/>
        <v>4.6736500301621398</v>
      </c>
      <c r="Y154" s="13">
        <f t="shared" si="3"/>
        <v>8.3528535683412724</v>
      </c>
      <c r="Z154" s="13">
        <f t="shared" si="3"/>
        <v>4.0446656761492221</v>
      </c>
      <c r="AA154" s="13">
        <f t="shared" si="3"/>
        <v>3.2839918144914044</v>
      </c>
      <c r="AB154" s="13">
        <f t="shared" si="3"/>
        <v>20.35516108914404</v>
      </c>
      <c r="AC154" s="13">
        <f t="shared" si="3"/>
        <v>47.904068549705549</v>
      </c>
      <c r="AD154" s="13">
        <f t="shared" si="3"/>
        <v>33.042314312749411</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4.1366765744529319</v>
      </c>
      <c r="F157" s="141">
        <v>0.13779915502441073</v>
      </c>
      <c r="G157" s="141">
        <v>0.25594973197096532</v>
      </c>
      <c r="H157" s="141" t="s">
        <v>444</v>
      </c>
      <c r="I157" s="141">
        <v>5.1043839777592255E-2</v>
      </c>
      <c r="J157" s="141">
        <v>5.1043839777592255E-2</v>
      </c>
      <c r="K157" s="141">
        <v>5.1043839777592255E-2</v>
      </c>
      <c r="L157" s="141">
        <v>2.450104309324428E-2</v>
      </c>
      <c r="M157" s="141">
        <v>1.1092673060795648</v>
      </c>
      <c r="N157" s="141">
        <v>1.0749782999103514E-3</v>
      </c>
      <c r="O157" s="141">
        <v>8.0623372493276367E-5</v>
      </c>
      <c r="P157" s="141">
        <v>1.612467449865527E-3</v>
      </c>
      <c r="Q157" s="141">
        <v>4.0311686246638175E-4</v>
      </c>
      <c r="R157" s="141">
        <v>2.6874457497758791E-3</v>
      </c>
      <c r="S157" s="141">
        <v>2.9561903247534668E-3</v>
      </c>
      <c r="T157" s="141">
        <v>1.0749782999103516E-4</v>
      </c>
      <c r="U157" s="141">
        <v>1.4780951623767334E-3</v>
      </c>
      <c r="V157" s="141">
        <v>0.38967963371750242</v>
      </c>
      <c r="W157" s="141" t="s">
        <v>444</v>
      </c>
      <c r="X157" s="141" t="s">
        <v>444</v>
      </c>
      <c r="Y157" s="141" t="s">
        <v>444</v>
      </c>
      <c r="Z157" s="141" t="s">
        <v>444</v>
      </c>
      <c r="AA157" s="141" t="s">
        <v>444</v>
      </c>
      <c r="AB157" s="141" t="s">
        <v>444</v>
      </c>
      <c r="AC157" s="141" t="s">
        <v>444</v>
      </c>
      <c r="AD157" s="141" t="s">
        <v>444</v>
      </c>
      <c r="AE157" s="58"/>
      <c r="AF157" s="142">
        <v>13437.228748879394</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0.14998481404063801</v>
      </c>
      <c r="F158" s="141">
        <v>3.7015828234479133E-3</v>
      </c>
      <c r="G158" s="141">
        <v>7.4636175008496704E-3</v>
      </c>
      <c r="H158" s="141" t="s">
        <v>444</v>
      </c>
      <c r="I158" s="141">
        <v>8.0177183927729204E-4</v>
      </c>
      <c r="J158" s="141">
        <v>8.0177183927729204E-4</v>
      </c>
      <c r="K158" s="141">
        <v>8.0177183927729204E-4</v>
      </c>
      <c r="L158" s="141">
        <v>3.8485048285310012E-4</v>
      </c>
      <c r="M158" s="141">
        <v>5.2102665261015375E-2</v>
      </c>
      <c r="N158" s="141">
        <v>3.1367787425101204E-5</v>
      </c>
      <c r="O158" s="141">
        <v>2.35258405688259E-6</v>
      </c>
      <c r="P158" s="141">
        <v>4.7051681137651795E-5</v>
      </c>
      <c r="Q158" s="141">
        <v>1.1762920284412949E-5</v>
      </c>
      <c r="R158" s="141">
        <v>7.8419468562753006E-5</v>
      </c>
      <c r="S158" s="141">
        <v>8.6261415419028312E-5</v>
      </c>
      <c r="T158" s="141">
        <v>3.1367787425101205E-6</v>
      </c>
      <c r="U158" s="141">
        <v>4.3130707709514156E-5</v>
      </c>
      <c r="V158" s="141">
        <v>1.1370822941599185E-2</v>
      </c>
      <c r="W158" s="141" t="s">
        <v>444</v>
      </c>
      <c r="X158" s="141" t="s">
        <v>444</v>
      </c>
      <c r="Y158" s="141" t="s">
        <v>444</v>
      </c>
      <c r="Z158" s="141" t="s">
        <v>444</v>
      </c>
      <c r="AA158" s="141" t="s">
        <v>444</v>
      </c>
      <c r="AB158" s="141" t="s">
        <v>444</v>
      </c>
      <c r="AC158" s="141" t="s">
        <v>444</v>
      </c>
      <c r="AD158" s="141" t="s">
        <v>444</v>
      </c>
      <c r="AE158" s="58"/>
      <c r="AF158" s="143">
        <v>392.09734281376501</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9.0047996371167436</v>
      </c>
      <c r="F159" s="141">
        <v>0.20075000000000001</v>
      </c>
      <c r="G159" s="141">
        <v>3.0511225805840643</v>
      </c>
      <c r="H159" s="141" t="s">
        <v>444</v>
      </c>
      <c r="I159" s="141">
        <v>0.28019360771755952</v>
      </c>
      <c r="J159" s="141">
        <v>0.329610617885706</v>
      </c>
      <c r="K159" s="141">
        <v>0.329610617885706</v>
      </c>
      <c r="L159" s="141">
        <v>5.2792237726651675E-2</v>
      </c>
      <c r="M159" s="141">
        <v>0.44077999999999995</v>
      </c>
      <c r="N159" s="141">
        <v>1.771E-2</v>
      </c>
      <c r="O159" s="141">
        <v>1.67E-3</v>
      </c>
      <c r="P159" s="141">
        <v>3.0099999999999997E-3</v>
      </c>
      <c r="Q159" s="141">
        <v>3.6680000000000004E-2</v>
      </c>
      <c r="R159" s="141">
        <v>3.9349999999999996E-2</v>
      </c>
      <c r="S159" s="141">
        <v>0.12146</v>
      </c>
      <c r="T159" s="141">
        <v>1.667</v>
      </c>
      <c r="U159" s="141">
        <v>1.72E-2</v>
      </c>
      <c r="V159" s="141">
        <v>0.14039999999999997</v>
      </c>
      <c r="W159" s="141">
        <v>3.2210000000000003E-2</v>
      </c>
      <c r="X159" s="141">
        <v>3.8400000000000001E-4</v>
      </c>
      <c r="Y159" s="141">
        <v>2.1700000000000001E-3</v>
      </c>
      <c r="Z159" s="141">
        <v>1.67E-3</v>
      </c>
      <c r="AA159" s="141">
        <v>5.1699999999999988E-4</v>
      </c>
      <c r="AB159" s="141">
        <v>4.7410000000000004E-3</v>
      </c>
      <c r="AC159" s="141" t="s">
        <v>444</v>
      </c>
      <c r="AD159" s="141">
        <v>3.1045999999999997E-2</v>
      </c>
      <c r="AE159" s="58"/>
      <c r="AF159" s="143">
        <v>4963.4430264000002</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0.57011831449223849</v>
      </c>
      <c r="X163" s="22">
        <v>4.1048518643441163</v>
      </c>
      <c r="Y163" s="22">
        <v>2.6795560781135208</v>
      </c>
      <c r="Z163" s="22">
        <v>1.3112721233321485</v>
      </c>
      <c r="AA163" s="22">
        <v>1.5393194491290438</v>
      </c>
      <c r="AB163" s="22">
        <v>9.6349995149188299</v>
      </c>
      <c r="AC163" s="22" t="s">
        <v>444</v>
      </c>
      <c r="AD163" s="22">
        <v>0.16533431120274913</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0333A-80A6-420A-8394-4B54435F5597}">
  <sheetPr codeName="Sheet8"/>
  <dimension ref="A1:AL170"/>
  <sheetViews>
    <sheetView zoomScale="75" zoomScaleNormal="75" workbookViewId="0">
      <pane xSplit="4" ySplit="13" topLeftCell="Y107"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1996</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41.86407198904368</v>
      </c>
      <c r="F14" s="138">
        <v>0.28101980293025935</v>
      </c>
      <c r="G14" s="138">
        <v>81.400071478262092</v>
      </c>
      <c r="H14" s="138" t="s">
        <v>444</v>
      </c>
      <c r="I14" s="138">
        <v>0.94322615277245314</v>
      </c>
      <c r="J14" s="138">
        <v>1.3506707631681458</v>
      </c>
      <c r="K14" s="138">
        <v>1.7396405465417863</v>
      </c>
      <c r="L14" s="138">
        <v>3.5389154427147497E-2</v>
      </c>
      <c r="M14" s="138">
        <v>22.298564149907531</v>
      </c>
      <c r="N14" s="138">
        <v>0.93032039107644438</v>
      </c>
      <c r="O14" s="138">
        <v>0.13029843636498684</v>
      </c>
      <c r="P14" s="138">
        <v>0.1708582030563639</v>
      </c>
      <c r="Q14" s="138">
        <v>0.89181467115980895</v>
      </c>
      <c r="R14" s="138">
        <v>0.56281210870725418</v>
      </c>
      <c r="S14" s="138">
        <v>0.64671588517111478</v>
      </c>
      <c r="T14" s="138">
        <v>7.108193936352154</v>
      </c>
      <c r="U14" s="138">
        <v>2.5581324479561629</v>
      </c>
      <c r="V14" s="138">
        <v>3.6545515762915173</v>
      </c>
      <c r="W14" s="138">
        <v>0.92455747911969144</v>
      </c>
      <c r="X14" s="138">
        <v>7.0603780748083211E-5</v>
      </c>
      <c r="Y14" s="138">
        <v>3.1872685760624504E-3</v>
      </c>
      <c r="Z14" s="138">
        <v>2.5232052446705691E-3</v>
      </c>
      <c r="AA14" s="138">
        <v>2.9318115079151566E-4</v>
      </c>
      <c r="AB14" s="138">
        <v>6.0742587522726182E-3</v>
      </c>
      <c r="AC14" s="138">
        <v>0.55615304004070043</v>
      </c>
      <c r="AD14" s="138">
        <v>2.7392612419915093E-4</v>
      </c>
      <c r="AE14" s="55"/>
      <c r="AF14" s="147">
        <v>26162.145082800002</v>
      </c>
      <c r="AG14" s="147">
        <v>85993.166507829126</v>
      </c>
      <c r="AH14" s="147">
        <v>54258.2517304512</v>
      </c>
      <c r="AI14" s="147" t="s">
        <v>430</v>
      </c>
      <c r="AJ14" s="147" t="s">
        <v>430</v>
      </c>
      <c r="AK14" s="147" t="s">
        <v>428</v>
      </c>
      <c r="AL14" s="45" t="s">
        <v>49</v>
      </c>
    </row>
    <row r="15" spans="1:38" s="1" customFormat="1" ht="26.25" customHeight="1" thickBot="1" x14ac:dyDescent="0.3">
      <c r="A15" s="65" t="s">
        <v>53</v>
      </c>
      <c r="B15" s="65" t="s">
        <v>54</v>
      </c>
      <c r="C15" s="66" t="s">
        <v>55</v>
      </c>
      <c r="D15" s="67"/>
      <c r="E15" s="138">
        <v>0.50188523052950473</v>
      </c>
      <c r="F15" s="138">
        <v>6.968837244024001E-3</v>
      </c>
      <c r="G15" s="138">
        <v>0.49583304769062159</v>
      </c>
      <c r="H15" s="138" t="s">
        <v>444</v>
      </c>
      <c r="I15" s="138">
        <v>6.4245026591063991E-3</v>
      </c>
      <c r="J15" s="138">
        <v>9.8130501846359994E-3</v>
      </c>
      <c r="K15" s="138">
        <v>1.2848472815868E-2</v>
      </c>
      <c r="L15" s="138">
        <v>6.2834175357033594E-4</v>
      </c>
      <c r="M15" s="138">
        <v>3.7723493797560001E-2</v>
      </c>
      <c r="N15" s="138">
        <v>6.2461621031184005E-3</v>
      </c>
      <c r="O15" s="138">
        <v>5.270113285484399E-3</v>
      </c>
      <c r="P15" s="138">
        <v>1.1572143876143999E-3</v>
      </c>
      <c r="Q15" s="138">
        <v>3.0193602577343998E-3</v>
      </c>
      <c r="R15" s="138">
        <v>2.1124563079218339E-2</v>
      </c>
      <c r="S15" s="138">
        <v>1.3030828655206234E-2</v>
      </c>
      <c r="T15" s="138">
        <v>0.39768309612058594</v>
      </c>
      <c r="U15" s="138">
        <v>5.3807265711763204E-3</v>
      </c>
      <c r="V15" s="138">
        <v>5.91799136496984E-2</v>
      </c>
      <c r="W15" s="138">
        <v>1.2370737960000001E-3</v>
      </c>
      <c r="X15" s="138">
        <v>1.3565345922828003E-6</v>
      </c>
      <c r="Y15" s="138">
        <v>4.1424528282480004E-6</v>
      </c>
      <c r="Z15" s="138">
        <v>1.2794818052772002E-6</v>
      </c>
      <c r="AA15" s="138">
        <v>1.2794818052772002E-6</v>
      </c>
      <c r="AB15" s="138">
        <v>8.0579510310852002E-6</v>
      </c>
      <c r="AC15" s="138" t="s">
        <v>428</v>
      </c>
      <c r="AD15" s="138">
        <v>0</v>
      </c>
      <c r="AE15" s="55"/>
      <c r="AF15" s="147">
        <v>2884.3911899999998</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0.11626260874207664</v>
      </c>
      <c r="F16" s="138">
        <v>4.6724688E-4</v>
      </c>
      <c r="G16" s="138">
        <v>9.6007720892050188E-2</v>
      </c>
      <c r="H16" s="138" t="s">
        <v>444</v>
      </c>
      <c r="I16" s="138">
        <v>3.2123222999999992E-2</v>
      </c>
      <c r="J16" s="138">
        <v>4.6140629399999994E-2</v>
      </c>
      <c r="K16" s="138">
        <v>4.7892805199999999E-2</v>
      </c>
      <c r="L16" s="138" t="s">
        <v>429</v>
      </c>
      <c r="M16" s="138">
        <v>0.12292196928403418</v>
      </c>
      <c r="N16" s="138">
        <v>1.6353640799999999E-2</v>
      </c>
      <c r="O16" s="138">
        <v>9.3449376E-4</v>
      </c>
      <c r="P16" s="138">
        <v>1.7521757999999998E-2</v>
      </c>
      <c r="Q16" s="138">
        <v>6.4246445999999987E-3</v>
      </c>
      <c r="R16" s="138">
        <v>3.3291340199999996E-3</v>
      </c>
      <c r="S16" s="138">
        <v>1.4601464999999999E-2</v>
      </c>
      <c r="T16" s="138">
        <v>3.0371047199999994E-3</v>
      </c>
      <c r="U16" s="138">
        <v>1.6937699399999996E-3</v>
      </c>
      <c r="V16" s="138">
        <v>2.6866695599999997E-2</v>
      </c>
      <c r="W16" s="138">
        <v>1.5185523599999999E-2</v>
      </c>
      <c r="X16" s="138">
        <v>1.6937699399999997E-7</v>
      </c>
      <c r="Y16" s="138">
        <v>1.7521757999999999E-9</v>
      </c>
      <c r="Z16" s="138">
        <v>5.8405859999999991E-10</v>
      </c>
      <c r="AA16" s="138">
        <v>5.8405859999999991E-10</v>
      </c>
      <c r="AB16" s="138">
        <v>1.7229728699999995E-7</v>
      </c>
      <c r="AC16" s="138" t="s">
        <v>429</v>
      </c>
      <c r="AD16" s="138" t="s">
        <v>429</v>
      </c>
      <c r="AE16" s="55"/>
      <c r="AF16" s="147" t="s">
        <v>429</v>
      </c>
      <c r="AG16" s="147">
        <v>584.05859999999996</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4.005726813729845E-3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2.6773931948853784</v>
      </c>
      <c r="F18" s="138">
        <v>0.16501665359132717</v>
      </c>
      <c r="G18" s="138">
        <v>17.773524543015544</v>
      </c>
      <c r="H18" s="138" t="s">
        <v>444</v>
      </c>
      <c r="I18" s="138">
        <v>0.23189042897692827</v>
      </c>
      <c r="J18" s="138">
        <v>0.30190343511989459</v>
      </c>
      <c r="K18" s="138">
        <v>0.38591904249145409</v>
      </c>
      <c r="L18" s="138">
        <v>0.12941793570040733</v>
      </c>
      <c r="M18" s="138">
        <v>0.59161398818096711</v>
      </c>
      <c r="N18" s="138">
        <v>0.22401583960828994</v>
      </c>
      <c r="O18" s="138">
        <v>4.2005233249990089E-3</v>
      </c>
      <c r="P18" s="138">
        <v>1.9870336495073603E-3</v>
      </c>
      <c r="Q18" s="138">
        <v>1.403225299899696E-2</v>
      </c>
      <c r="R18" s="138">
        <v>0.17921424165091168</v>
      </c>
      <c r="S18" s="138">
        <v>0.10080672706641362</v>
      </c>
      <c r="T18" s="138">
        <v>3.6402029202750623</v>
      </c>
      <c r="U18" s="138">
        <v>1.4185097519892507E-3</v>
      </c>
      <c r="V18" s="138">
        <v>0.11228883960750931</v>
      </c>
      <c r="W18" s="138">
        <v>1.9603641720030568E-2</v>
      </c>
      <c r="X18" s="138">
        <v>2.6604942334327194E-2</v>
      </c>
      <c r="Y18" s="138">
        <v>0.21003901842889891</v>
      </c>
      <c r="Z18" s="138">
        <v>2.3804422088608543E-2</v>
      </c>
      <c r="AA18" s="138">
        <v>2.1003901842889895E-2</v>
      </c>
      <c r="AB18" s="138">
        <v>0.28145228469472455</v>
      </c>
      <c r="AC18" s="138" t="s">
        <v>430</v>
      </c>
      <c r="AD18" s="138" t="s">
        <v>430</v>
      </c>
      <c r="AE18" s="55"/>
      <c r="AF18" s="147">
        <v>14316.932589802584</v>
      </c>
      <c r="AG18" s="147" t="s">
        <v>430</v>
      </c>
      <c r="AH18" s="147">
        <v>772.21826076435252</v>
      </c>
      <c r="AI18" s="147" t="s">
        <v>430</v>
      </c>
      <c r="AJ18" s="147" t="s">
        <v>430</v>
      </c>
      <c r="AK18" s="147" t="s">
        <v>428</v>
      </c>
      <c r="AL18" s="45" t="s">
        <v>49</v>
      </c>
    </row>
    <row r="19" spans="1:38" s="2" customFormat="1" ht="26.25" customHeight="1" thickBot="1" x14ac:dyDescent="0.3">
      <c r="A19" s="65" t="s">
        <v>53</v>
      </c>
      <c r="B19" s="65" t="s">
        <v>62</v>
      </c>
      <c r="C19" s="66" t="s">
        <v>63</v>
      </c>
      <c r="D19" s="67"/>
      <c r="E19" s="138">
        <v>0.42839366644618093</v>
      </c>
      <c r="F19" s="138">
        <v>8.8125758035577692E-2</v>
      </c>
      <c r="G19" s="138">
        <v>2.2574366170377012</v>
      </c>
      <c r="H19" s="138" t="s">
        <v>444</v>
      </c>
      <c r="I19" s="138">
        <v>3.7503964348320623E-2</v>
      </c>
      <c r="J19" s="138">
        <v>4.8182644584312331E-2</v>
      </c>
      <c r="K19" s="138">
        <v>6.0997060867502367E-2</v>
      </c>
      <c r="L19" s="138">
        <v>1.9824773858894598E-2</v>
      </c>
      <c r="M19" s="138">
        <v>0.16961568229420471</v>
      </c>
      <c r="N19" s="138">
        <v>3.4203709467051709E-2</v>
      </c>
      <c r="O19" s="138">
        <v>6.4333349058590388E-4</v>
      </c>
      <c r="P19" s="138">
        <v>1.7811794605607431E-3</v>
      </c>
      <c r="Q19" s="138">
        <v>2.4260334279096211E-3</v>
      </c>
      <c r="R19" s="138">
        <v>2.7375160063631245E-2</v>
      </c>
      <c r="S19" s="138">
        <v>1.5384847271726556E-2</v>
      </c>
      <c r="T19" s="138">
        <v>0.55532911093106119</v>
      </c>
      <c r="U19" s="138">
        <v>3.819460855323763E-4</v>
      </c>
      <c r="V19" s="138">
        <v>1.9205059256779074E-2</v>
      </c>
      <c r="W19" s="138">
        <v>2.9900304660776785E-3</v>
      </c>
      <c r="X19" s="138">
        <v>4.0578984896768484E-3</v>
      </c>
      <c r="Y19" s="138">
        <v>3.2036040707975125E-2</v>
      </c>
      <c r="Z19" s="138">
        <v>3.6307512802371809E-3</v>
      </c>
      <c r="AA19" s="138">
        <v>3.2036040707975129E-3</v>
      </c>
      <c r="AB19" s="138">
        <v>4.2928294548686664E-2</v>
      </c>
      <c r="AC19" s="138" t="s">
        <v>430</v>
      </c>
      <c r="AD19" s="138" t="s">
        <v>430</v>
      </c>
      <c r="AE19" s="55"/>
      <c r="AF19" s="147">
        <v>2274.2195702927243</v>
      </c>
      <c r="AG19" s="147" t="s">
        <v>430</v>
      </c>
      <c r="AH19" s="147">
        <v>2764.4902840184118</v>
      </c>
      <c r="AI19" s="147" t="s">
        <v>430</v>
      </c>
      <c r="AJ19" s="147" t="s">
        <v>430</v>
      </c>
      <c r="AK19" s="147" t="s">
        <v>428</v>
      </c>
      <c r="AL19" s="45" t="s">
        <v>49</v>
      </c>
    </row>
    <row r="20" spans="1:38" s="2" customFormat="1" ht="26.25" customHeight="1" thickBot="1" x14ac:dyDescent="0.3">
      <c r="A20" s="65" t="s">
        <v>53</v>
      </c>
      <c r="B20" s="65" t="s">
        <v>64</v>
      </c>
      <c r="C20" s="66" t="s">
        <v>65</v>
      </c>
      <c r="D20" s="67"/>
      <c r="E20" s="138">
        <v>8.1826383052894927E-2</v>
      </c>
      <c r="F20" s="138">
        <v>1.902723865213992E-2</v>
      </c>
      <c r="G20" s="138">
        <v>0.13758744925649255</v>
      </c>
      <c r="H20" s="138" t="s">
        <v>444</v>
      </c>
      <c r="I20" s="138">
        <v>5.5555979495930238E-3</v>
      </c>
      <c r="J20" s="138">
        <v>7.0748003533052965E-3</v>
      </c>
      <c r="K20" s="138">
        <v>8.8978432377600242E-3</v>
      </c>
      <c r="L20" s="138">
        <v>2.8291752427539825E-3</v>
      </c>
      <c r="M20" s="138">
        <v>3.2313453207817575E-2</v>
      </c>
      <c r="N20" s="138">
        <v>4.8690945254571813E-3</v>
      </c>
      <c r="O20" s="138">
        <v>9.1777794242746996E-5</v>
      </c>
      <c r="P20" s="138">
        <v>4.0577406008060647E-4</v>
      </c>
      <c r="Q20" s="138">
        <v>3.7335714963252148E-4</v>
      </c>
      <c r="R20" s="138">
        <v>3.8981953204591285E-3</v>
      </c>
      <c r="S20" s="138">
        <v>2.189458894736815E-3</v>
      </c>
      <c r="T20" s="138">
        <v>7.9007562159993924E-2</v>
      </c>
      <c r="U20" s="138">
        <v>7.0703716030484244E-5</v>
      </c>
      <c r="V20" s="138">
        <v>2.9381955288371253E-3</v>
      </c>
      <c r="W20" s="138">
        <v>4.2537667303943651E-4</v>
      </c>
      <c r="X20" s="138">
        <v>5.7729691341066377E-4</v>
      </c>
      <c r="Y20" s="138">
        <v>4.5576072111368198E-3</v>
      </c>
      <c r="Z20" s="138">
        <v>5.1652881726217291E-4</v>
      </c>
      <c r="AA20" s="138">
        <v>4.5576072111368199E-4</v>
      </c>
      <c r="AB20" s="138">
        <v>6.1071936629233381E-3</v>
      </c>
      <c r="AC20" s="138" t="s">
        <v>430</v>
      </c>
      <c r="AD20" s="138" t="s">
        <v>430</v>
      </c>
      <c r="AE20" s="55"/>
      <c r="AF20" s="147">
        <v>304.33518478583892</v>
      </c>
      <c r="AG20" s="147" t="s">
        <v>430</v>
      </c>
      <c r="AH20" s="147">
        <v>694.6719848572842</v>
      </c>
      <c r="AI20" s="147" t="s">
        <v>430</v>
      </c>
      <c r="AJ20" s="147" t="s">
        <v>430</v>
      </c>
      <c r="AK20" s="147" t="s">
        <v>428</v>
      </c>
      <c r="AL20" s="45" t="s">
        <v>49</v>
      </c>
    </row>
    <row r="21" spans="1:38" s="2" customFormat="1" ht="26.25" customHeight="1" thickBot="1" x14ac:dyDescent="0.3">
      <c r="A21" s="65" t="s">
        <v>53</v>
      </c>
      <c r="B21" s="65" t="s">
        <v>66</v>
      </c>
      <c r="C21" s="66" t="s">
        <v>67</v>
      </c>
      <c r="D21" s="67"/>
      <c r="E21" s="138">
        <v>1.5317277192281378</v>
      </c>
      <c r="F21" s="138">
        <v>0.36625547072887965</v>
      </c>
      <c r="G21" s="138">
        <v>9.7412078438902743</v>
      </c>
      <c r="H21" s="138" t="s">
        <v>444</v>
      </c>
      <c r="I21" s="138">
        <v>0.29157813577647551</v>
      </c>
      <c r="J21" s="138">
        <v>0.34323649262464212</v>
      </c>
      <c r="K21" s="138">
        <v>0.3996037321332076</v>
      </c>
      <c r="L21" s="138">
        <v>8.1292002495386248E-2</v>
      </c>
      <c r="M21" s="138">
        <v>1.8837540146884455</v>
      </c>
      <c r="N21" s="138">
        <v>0.32104485831071172</v>
      </c>
      <c r="O21" s="138">
        <v>4.9700893198844388E-3</v>
      </c>
      <c r="P21" s="138">
        <v>1.6170034811002314E-2</v>
      </c>
      <c r="Q21" s="138">
        <v>1.4274697597302115E-2</v>
      </c>
      <c r="R21" s="138">
        <v>0.11821863908381457</v>
      </c>
      <c r="S21" s="138">
        <v>8.1123667602688881E-2</v>
      </c>
      <c r="T21" s="138">
        <v>2.0130689968109641</v>
      </c>
      <c r="U21" s="138">
        <v>3.8291326953208797E-3</v>
      </c>
      <c r="V21" s="138">
        <v>0.36230261972526295</v>
      </c>
      <c r="W21" s="138">
        <v>0.32620793315078378</v>
      </c>
      <c r="X21" s="138">
        <v>8.3404871989278845E-2</v>
      </c>
      <c r="Y21" s="138">
        <v>0.20459243781872408</v>
      </c>
      <c r="Z21" s="138">
        <v>4.8859317026155522E-2</v>
      </c>
      <c r="AA21" s="138">
        <v>3.9102927110711255E-2</v>
      </c>
      <c r="AB21" s="138">
        <v>0.37595955394486968</v>
      </c>
      <c r="AC21" s="138">
        <v>1.672257287548784E-3</v>
      </c>
      <c r="AD21" s="138">
        <v>0.25155486893530987</v>
      </c>
      <c r="AE21" s="55"/>
      <c r="AF21" s="147">
        <v>8086.9363703586532</v>
      </c>
      <c r="AG21" s="147">
        <v>1479.681239272232</v>
      </c>
      <c r="AH21" s="147">
        <v>6458.5837812834552</v>
      </c>
      <c r="AI21" s="147" t="s">
        <v>430</v>
      </c>
      <c r="AJ21" s="147" t="s">
        <v>430</v>
      </c>
      <c r="AK21" s="147" t="s">
        <v>428</v>
      </c>
      <c r="AL21" s="45" t="s">
        <v>49</v>
      </c>
    </row>
    <row r="22" spans="1:38" s="2" customFormat="1" ht="26.25" customHeight="1" thickBot="1" x14ac:dyDescent="0.3">
      <c r="A22" s="65" t="s">
        <v>53</v>
      </c>
      <c r="B22" s="69" t="s">
        <v>68</v>
      </c>
      <c r="C22" s="66" t="s">
        <v>69</v>
      </c>
      <c r="D22" s="67"/>
      <c r="E22" s="138">
        <v>1.7998897002304854</v>
      </c>
      <c r="F22" s="138">
        <v>0.33723368338691873</v>
      </c>
      <c r="G22" s="138">
        <v>1.8322867467053858</v>
      </c>
      <c r="H22" s="138" t="s">
        <v>444</v>
      </c>
      <c r="I22" s="138">
        <v>0.34739220297439988</v>
      </c>
      <c r="J22" s="138">
        <v>0.40194093645835527</v>
      </c>
      <c r="K22" s="138">
        <v>0.43444998567582205</v>
      </c>
      <c r="L22" s="138">
        <v>3.8176406056372306E-2</v>
      </c>
      <c r="M22" s="138">
        <v>3.0049097257330306</v>
      </c>
      <c r="N22" s="138">
        <v>3.1336593836853992E-2</v>
      </c>
      <c r="O22" s="138">
        <v>4.2414375839443502E-3</v>
      </c>
      <c r="P22" s="138">
        <v>2.6466514506334856E-2</v>
      </c>
      <c r="Q22" s="138">
        <v>4.9103838162733358E-2</v>
      </c>
      <c r="R22" s="138">
        <v>9.1743771462248228E-2</v>
      </c>
      <c r="S22" s="138">
        <v>0.12620324909003208</v>
      </c>
      <c r="T22" s="138">
        <v>0.45861217828375994</v>
      </c>
      <c r="U22" s="138">
        <v>4.5588383092096306E-2</v>
      </c>
      <c r="V22" s="138">
        <v>0.77255845030704717</v>
      </c>
      <c r="W22" s="138">
        <v>9.3429787068850072E-3</v>
      </c>
      <c r="X22" s="138">
        <v>2.826073080090584E-3</v>
      </c>
      <c r="Y22" s="138">
        <v>2.1893328251854187E-2</v>
      </c>
      <c r="Z22" s="138">
        <v>2.5623532053388872E-3</v>
      </c>
      <c r="AA22" s="138">
        <v>2.2162099986448706E-3</v>
      </c>
      <c r="AB22" s="138">
        <v>2.9497964535928532E-2</v>
      </c>
      <c r="AC22" s="138">
        <v>8.2423331942319267E-3</v>
      </c>
      <c r="AD22" s="138">
        <v>0.18455659108823666</v>
      </c>
      <c r="AE22" s="55"/>
      <c r="AF22" s="147">
        <v>1996.3934503017272</v>
      </c>
      <c r="AG22" s="147">
        <v>3089.0081482314918</v>
      </c>
      <c r="AH22" s="147">
        <v>1765.1750807256335</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0.18988780360377813</v>
      </c>
      <c r="X23" s="138">
        <v>4.8992084067381723E-2</v>
      </c>
      <c r="Y23" s="138">
        <v>0.16508376629018362</v>
      </c>
      <c r="Z23" s="138">
        <v>3.1085726141429293E-2</v>
      </c>
      <c r="AA23" s="138">
        <v>2.4439782760186768E-2</v>
      </c>
      <c r="AB23" s="138">
        <v>0.26960135925918138</v>
      </c>
      <c r="AC23" s="138">
        <v>2.9033672690517952E-3</v>
      </c>
      <c r="AD23" s="138">
        <v>0.10764963892408912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1.5732080683935978</v>
      </c>
      <c r="F24" s="138">
        <v>0.44131099252017714</v>
      </c>
      <c r="G24" s="138">
        <v>4.7165740331259887</v>
      </c>
      <c r="H24" s="138">
        <v>8.6859576581301182E-2</v>
      </c>
      <c r="I24" s="138">
        <v>0.36096125461370754</v>
      </c>
      <c r="J24" s="138">
        <v>0.41041820341959084</v>
      </c>
      <c r="K24" s="138">
        <v>0.47093374326764603</v>
      </c>
      <c r="L24" s="138">
        <v>0.11094778855300202</v>
      </c>
      <c r="M24" s="138">
        <v>2.0539539411136296</v>
      </c>
      <c r="N24" s="138">
        <v>0.28913242837727809</v>
      </c>
      <c r="O24" s="138">
        <v>4.0374552201296314E-2</v>
      </c>
      <c r="P24" s="138">
        <v>1.0358574143880524E-2</v>
      </c>
      <c r="Q24" s="138">
        <v>1.1605249161532619E-2</v>
      </c>
      <c r="R24" s="138">
        <v>0.17598755781026582</v>
      </c>
      <c r="S24" s="138">
        <v>8.5580218669661187E-2</v>
      </c>
      <c r="T24" s="138">
        <v>2.0899359812901812</v>
      </c>
      <c r="U24" s="138">
        <v>3.6738280811222475E-3</v>
      </c>
      <c r="V24" s="138">
        <v>1.6452161946783987</v>
      </c>
      <c r="W24" s="138" t="s">
        <v>429</v>
      </c>
      <c r="X24" s="138" t="s">
        <v>429</v>
      </c>
      <c r="Y24" s="138" t="s">
        <v>429</v>
      </c>
      <c r="Z24" s="138" t="s">
        <v>429</v>
      </c>
      <c r="AA24" s="138" t="s">
        <v>429</v>
      </c>
      <c r="AB24" s="138" t="s">
        <v>429</v>
      </c>
      <c r="AC24" s="138" t="s">
        <v>428</v>
      </c>
      <c r="AD24" s="138" t="s">
        <v>428</v>
      </c>
      <c r="AE24" s="55"/>
      <c r="AF24" s="147">
        <v>8995.3499731900301</v>
      </c>
      <c r="AG24" s="147">
        <v>632.95993444586122</v>
      </c>
      <c r="AH24" s="147">
        <v>4538.7161968593655</v>
      </c>
      <c r="AI24" s="147">
        <v>2833.4554185599995</v>
      </c>
      <c r="AJ24" s="147" t="s">
        <v>430</v>
      </c>
      <c r="AK24" s="147" t="s">
        <v>428</v>
      </c>
      <c r="AL24" s="45" t="s">
        <v>49</v>
      </c>
    </row>
    <row r="25" spans="1:38" s="2" customFormat="1" ht="26.25" customHeight="1" thickBot="1" x14ac:dyDescent="0.3">
      <c r="A25" s="65" t="s">
        <v>73</v>
      </c>
      <c r="B25" s="69" t="s">
        <v>74</v>
      </c>
      <c r="C25" s="71" t="s">
        <v>75</v>
      </c>
      <c r="D25" s="67"/>
      <c r="E25" s="138">
        <v>0.87042719252355083</v>
      </c>
      <c r="F25" s="138">
        <v>0.10615792107603571</v>
      </c>
      <c r="G25" s="138">
        <v>5.72576324597713E-2</v>
      </c>
      <c r="H25" s="138" t="s">
        <v>444</v>
      </c>
      <c r="I25" s="138">
        <v>7.2624644744383295E-3</v>
      </c>
      <c r="J25" s="138">
        <v>7.2624644744383295E-3</v>
      </c>
      <c r="K25" s="138">
        <v>7.2624644744383295E-3</v>
      </c>
      <c r="L25" s="138">
        <v>3.4859829477303975E-3</v>
      </c>
      <c r="M25" s="138">
        <v>0.77669847011318949</v>
      </c>
      <c r="N25" s="138">
        <v>2.4047964447348211E-4</v>
      </c>
      <c r="O25" s="138">
        <v>1.8035973335511157E-5</v>
      </c>
      <c r="P25" s="138">
        <v>3.6071946671022316E-4</v>
      </c>
      <c r="Q25" s="138">
        <v>9.017986667755579E-5</v>
      </c>
      <c r="R25" s="138">
        <v>6.0119911118370532E-4</v>
      </c>
      <c r="S25" s="138">
        <v>6.6131902230207582E-4</v>
      </c>
      <c r="T25" s="138">
        <v>2.4047964447348212E-5</v>
      </c>
      <c r="U25" s="138">
        <v>3.3065951115103791E-4</v>
      </c>
      <c r="V25" s="138">
        <v>8.717387112163727E-2</v>
      </c>
      <c r="W25" s="138" t="s">
        <v>444</v>
      </c>
      <c r="X25" s="138" t="s">
        <v>444</v>
      </c>
      <c r="Y25" s="138" t="s">
        <v>444</v>
      </c>
      <c r="Z25" s="138" t="s">
        <v>444</v>
      </c>
      <c r="AA25" s="138" t="s">
        <v>444</v>
      </c>
      <c r="AB25" s="138" t="s">
        <v>444</v>
      </c>
      <c r="AC25" s="138" t="s">
        <v>428</v>
      </c>
      <c r="AD25" s="138" t="s">
        <v>428</v>
      </c>
      <c r="AE25" s="55"/>
      <c r="AF25" s="147">
        <v>3005.9955559185264</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8.0690409596257451E-2</v>
      </c>
      <c r="F26" s="138">
        <v>5.9661356712318358E-3</v>
      </c>
      <c r="G26" s="138">
        <v>4.9624086503402215E-3</v>
      </c>
      <c r="H26" s="138" t="s">
        <v>444</v>
      </c>
      <c r="I26" s="138">
        <v>4.4318717772168264E-4</v>
      </c>
      <c r="J26" s="138">
        <v>4.4318717772168264E-4</v>
      </c>
      <c r="K26" s="138">
        <v>4.4318717772168264E-4</v>
      </c>
      <c r="L26" s="138">
        <v>2.1272984530640765E-4</v>
      </c>
      <c r="M26" s="138">
        <v>5.5726921924114423E-2</v>
      </c>
      <c r="N26" s="138">
        <v>0.6025838270928201</v>
      </c>
      <c r="O26" s="138">
        <v>3.1882087317947471E-6</v>
      </c>
      <c r="P26" s="138">
        <v>3.8346212371744006E-5</v>
      </c>
      <c r="Q26" s="138">
        <v>8.06391158350204E-6</v>
      </c>
      <c r="R26" s="138">
        <v>5.7251335084982159E-5</v>
      </c>
      <c r="S26" s="138">
        <v>6.1003125197253957E-5</v>
      </c>
      <c r="T26" s="138">
        <v>3.9531839694370219E-6</v>
      </c>
      <c r="U26" s="138">
        <v>2.8836807881645848E-5</v>
      </c>
      <c r="V26" s="138">
        <v>7.5864111344922242E-3</v>
      </c>
      <c r="W26" s="138" t="s">
        <v>444</v>
      </c>
      <c r="X26" s="138" t="s">
        <v>444</v>
      </c>
      <c r="Y26" s="138" t="s">
        <v>444</v>
      </c>
      <c r="Z26" s="138" t="s">
        <v>444</v>
      </c>
      <c r="AA26" s="138" t="s">
        <v>444</v>
      </c>
      <c r="AB26" s="138" t="s">
        <v>444</v>
      </c>
      <c r="AC26" s="138" t="s">
        <v>428</v>
      </c>
      <c r="AD26" s="138" t="s">
        <v>428</v>
      </c>
      <c r="AE26" s="55"/>
      <c r="AF26" s="147">
        <v>260.6762980664202</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34.603221885491351</v>
      </c>
      <c r="F27" s="138">
        <v>28.125192829662943</v>
      </c>
      <c r="G27" s="138">
        <v>2.879576828617378</v>
      </c>
      <c r="H27" s="138">
        <v>0.57472877743903628</v>
      </c>
      <c r="I27" s="138">
        <v>0.62457050951312287</v>
      </c>
      <c r="J27" s="138">
        <v>0.62457050951312321</v>
      </c>
      <c r="K27" s="138">
        <v>0.62457050951312298</v>
      </c>
      <c r="L27" s="138">
        <v>0.34812026847855304</v>
      </c>
      <c r="M27" s="138">
        <v>196.79003812919839</v>
      </c>
      <c r="N27" s="138">
        <v>69.335844527273196</v>
      </c>
      <c r="O27" s="138">
        <v>2.2352624590795366E-4</v>
      </c>
      <c r="P27" s="138">
        <v>1.0298672384083336E-2</v>
      </c>
      <c r="Q27" s="138">
        <v>3.3989161435862933E-4</v>
      </c>
      <c r="R27" s="138">
        <v>8.3158987486861222E-3</v>
      </c>
      <c r="S27" s="138">
        <v>5.8715514588248479E-3</v>
      </c>
      <c r="T27" s="138">
        <v>2.501518145490982E-3</v>
      </c>
      <c r="U27" s="138">
        <v>2.3273073690135133E-4</v>
      </c>
      <c r="V27" s="138">
        <v>3.8676706318524885E-2</v>
      </c>
      <c r="W27" s="138">
        <v>0.73374389999999989</v>
      </c>
      <c r="X27" s="138">
        <v>1.47028332781E-2</v>
      </c>
      <c r="Y27" s="138">
        <v>2.0564579975800003E-2</v>
      </c>
      <c r="Z27" s="138">
        <v>1.13040802319E-2</v>
      </c>
      <c r="AA27" s="138">
        <v>2.13685210621E-2</v>
      </c>
      <c r="AB27" s="138">
        <v>6.7940014547899996E-2</v>
      </c>
      <c r="AC27" s="138">
        <v>7.3374400000000004E-4</v>
      </c>
      <c r="AD27" s="138">
        <v>1.5043979999999999E-4</v>
      </c>
      <c r="AE27" s="55"/>
      <c r="AF27" s="147">
        <v>56201.077110218954</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4.0873270222064768</v>
      </c>
      <c r="F28" s="138">
        <v>0.71981800855823641</v>
      </c>
      <c r="G28" s="138">
        <v>1.0217292682581052</v>
      </c>
      <c r="H28" s="138">
        <v>7.9269026357117345E-3</v>
      </c>
      <c r="I28" s="138">
        <v>0.93756771333129363</v>
      </c>
      <c r="J28" s="138">
        <v>0.93756771333129341</v>
      </c>
      <c r="K28" s="138">
        <v>0.93756771333129341</v>
      </c>
      <c r="L28" s="138">
        <v>0.53308724811621033</v>
      </c>
      <c r="M28" s="138">
        <v>5.5004598997158505</v>
      </c>
      <c r="N28" s="138">
        <v>0.95312057496966296</v>
      </c>
      <c r="O28" s="138">
        <v>1.5349173582337142E-5</v>
      </c>
      <c r="P28" s="138">
        <v>1.4429011333626784E-3</v>
      </c>
      <c r="Q28" s="138">
        <v>2.9225457033753815E-5</v>
      </c>
      <c r="R28" s="138">
        <v>2.2013689427323431E-3</v>
      </c>
      <c r="S28" s="138">
        <v>1.4802668944279879E-3</v>
      </c>
      <c r="T28" s="138">
        <v>8.3490046293155658E-5</v>
      </c>
      <c r="U28" s="138">
        <v>2.7752566902833339E-5</v>
      </c>
      <c r="V28" s="138">
        <v>4.9512753385823867E-3</v>
      </c>
      <c r="W28" s="138">
        <v>8.36731E-2</v>
      </c>
      <c r="X28" s="138">
        <v>6.3884829641999994E-3</v>
      </c>
      <c r="Y28" s="138">
        <v>7.2046403440000004E-3</v>
      </c>
      <c r="Z28" s="138">
        <v>5.5999749847000001E-3</v>
      </c>
      <c r="AA28" s="138">
        <v>6.0307534823000001E-3</v>
      </c>
      <c r="AB28" s="138">
        <v>2.52238517752E-2</v>
      </c>
      <c r="AC28" s="138">
        <v>8.3672999999999997E-5</v>
      </c>
      <c r="AD28" s="138">
        <v>2.19105E-5</v>
      </c>
      <c r="AE28" s="55"/>
      <c r="AF28" s="147">
        <v>11409.293473913611</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22.758221801414962</v>
      </c>
      <c r="F29" s="138">
        <v>1.2531409014082091</v>
      </c>
      <c r="G29" s="138">
        <v>2.2738594686328635</v>
      </c>
      <c r="H29" s="138">
        <v>7.4506669297799517E-3</v>
      </c>
      <c r="I29" s="138">
        <v>0.81563992710609767</v>
      </c>
      <c r="J29" s="138">
        <v>0.81563992710609734</v>
      </c>
      <c r="K29" s="138">
        <v>0.81563992710609745</v>
      </c>
      <c r="L29" s="138">
        <v>0.43512319810216366</v>
      </c>
      <c r="M29" s="138">
        <v>4.8201248421453018</v>
      </c>
      <c r="N29" s="138">
        <v>0.21024990538852018</v>
      </c>
      <c r="O29" s="138">
        <v>2.8991137060543698E-5</v>
      </c>
      <c r="P29" s="138">
        <v>3.0324966925152812E-3</v>
      </c>
      <c r="Q29" s="138">
        <v>5.76577634338686E-5</v>
      </c>
      <c r="R29" s="138">
        <v>4.838603839932819E-3</v>
      </c>
      <c r="S29" s="138">
        <v>3.2456041691409409E-3</v>
      </c>
      <c r="T29" s="138">
        <v>1.2083220855045681E-4</v>
      </c>
      <c r="U29" s="138">
        <v>5.733325274664981E-5</v>
      </c>
      <c r="V29" s="138">
        <v>1.0310250173780396E-2</v>
      </c>
      <c r="W29" s="138">
        <v>0.16230050000000001</v>
      </c>
      <c r="X29" s="138">
        <v>2.3185744445000001E-3</v>
      </c>
      <c r="Y29" s="138">
        <v>1.4040256358E-2</v>
      </c>
      <c r="Z29" s="138">
        <v>1.5689020407400001E-2</v>
      </c>
      <c r="AA29" s="138">
        <v>3.606671358E-3</v>
      </c>
      <c r="AB29" s="138">
        <v>3.5654522567899999E-2</v>
      </c>
      <c r="AC29" s="138">
        <v>6.5772500000000001E-5</v>
      </c>
      <c r="AD29" s="138">
        <v>2.93103E-5</v>
      </c>
      <c r="AE29" s="55"/>
      <c r="AF29" s="147">
        <v>24676.894386479711</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3.0210913290807308E-2</v>
      </c>
      <c r="F30" s="138">
        <v>0.22890758985000739</v>
      </c>
      <c r="G30" s="138">
        <v>6.2624556690601971E-3</v>
      </c>
      <c r="H30" s="138">
        <v>1.7718907126629537E-4</v>
      </c>
      <c r="I30" s="138">
        <v>4.2927673734761349E-3</v>
      </c>
      <c r="J30" s="138">
        <v>4.2927673734761349E-3</v>
      </c>
      <c r="K30" s="138">
        <v>4.292767373476134E-3</v>
      </c>
      <c r="L30" s="138">
        <v>5.509559995949487E-4</v>
      </c>
      <c r="M30" s="138">
        <v>1.7692107394251593</v>
      </c>
      <c r="N30" s="138">
        <v>0.20259862868054485</v>
      </c>
      <c r="O30" s="138">
        <v>5.5753917592985786E-5</v>
      </c>
      <c r="P30" s="138">
        <v>2.7241682160411846E-5</v>
      </c>
      <c r="Q30" s="138">
        <v>9.3936835035902934E-7</v>
      </c>
      <c r="R30" s="138">
        <v>2.5184324915155976E-4</v>
      </c>
      <c r="S30" s="138">
        <v>9.4196450946172419E-3</v>
      </c>
      <c r="T30" s="138">
        <v>3.9273284614917456E-4</v>
      </c>
      <c r="U30" s="138">
        <v>5.5512129557783697E-5</v>
      </c>
      <c r="V30" s="138">
        <v>5.5459791909388606E-3</v>
      </c>
      <c r="W30" s="138">
        <v>2.5961000000000001E-3</v>
      </c>
      <c r="X30" s="138">
        <v>3.9558810399999999E-5</v>
      </c>
      <c r="Y30" s="138">
        <v>7.2524485499999997E-5</v>
      </c>
      <c r="Z30" s="138">
        <v>2.4724256500000001E-5</v>
      </c>
      <c r="AA30" s="138">
        <v>8.4886613699999998E-5</v>
      </c>
      <c r="AB30" s="138">
        <v>2.216941661E-4</v>
      </c>
      <c r="AC30" s="138">
        <v>2.5961E-6</v>
      </c>
      <c r="AD30" s="138">
        <v>2.5961E-6</v>
      </c>
      <c r="AE30" s="55"/>
      <c r="AF30" s="147">
        <v>140.74153356032426</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5.1142730089575368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0.34077174011372624</v>
      </c>
      <c r="J32" s="138">
        <v>0.65876703999664565</v>
      </c>
      <c r="K32" s="138">
        <v>0.84040693943195577</v>
      </c>
      <c r="L32" s="138">
        <v>7.6979753819338609E-2</v>
      </c>
      <c r="M32" s="138" t="s">
        <v>428</v>
      </c>
      <c r="N32" s="138">
        <v>2.5454560394603849</v>
      </c>
      <c r="O32" s="138">
        <v>1.1147425539470351E-2</v>
      </c>
      <c r="P32" s="138">
        <v>0</v>
      </c>
      <c r="Q32" s="138">
        <v>2.9096460113780854E-2</v>
      </c>
      <c r="R32" s="138">
        <v>0.95006674505076094</v>
      </c>
      <c r="S32" s="138">
        <v>20.859615741351078</v>
      </c>
      <c r="T32" s="138">
        <v>0.14594065843602341</v>
      </c>
      <c r="U32" s="138">
        <v>1.6808138788639109E-2</v>
      </c>
      <c r="V32" s="138">
        <v>6.752631009871739</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30108.951838654015</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0.16185481995784604</v>
      </c>
      <c r="J33" s="138">
        <v>0.29973114807008522</v>
      </c>
      <c r="K33" s="138">
        <v>0.59946229614017044</v>
      </c>
      <c r="L33" s="138">
        <v>6.3543003390858048E-3</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30108.951838654015</v>
      </c>
      <c r="AL33" s="45" t="s">
        <v>413</v>
      </c>
    </row>
    <row r="34" spans="1:38" s="2" customFormat="1" ht="26.25" customHeight="1" thickBot="1" x14ac:dyDescent="0.3">
      <c r="A34" s="65" t="s">
        <v>70</v>
      </c>
      <c r="B34" s="65" t="s">
        <v>93</v>
      </c>
      <c r="C34" s="66" t="s">
        <v>94</v>
      </c>
      <c r="D34" s="67"/>
      <c r="E34" s="138">
        <v>2.1428074245939674</v>
      </c>
      <c r="F34" s="138">
        <v>0.19015371229698375</v>
      </c>
      <c r="G34" s="138">
        <v>0.16339397306400003</v>
      </c>
      <c r="H34" s="138">
        <v>2.8625290023201857E-4</v>
      </c>
      <c r="I34" s="138">
        <v>5.6023781902552201E-2</v>
      </c>
      <c r="J34" s="138">
        <v>5.8886310904872396E-2</v>
      </c>
      <c r="K34" s="138">
        <v>6.2157772621809743E-2</v>
      </c>
      <c r="L34" s="138">
        <v>4.040255220417633E-2</v>
      </c>
      <c r="M34" s="138">
        <v>0.43755800464037109</v>
      </c>
      <c r="N34" s="138" t="s">
        <v>444</v>
      </c>
      <c r="O34" s="138">
        <v>4.089327146171694E-4</v>
      </c>
      <c r="P34" s="138" t="s">
        <v>444</v>
      </c>
      <c r="Q34" s="138" t="s">
        <v>444</v>
      </c>
      <c r="R34" s="138">
        <v>2.044663573085847E-3</v>
      </c>
      <c r="S34" s="138">
        <v>6.9518561484918792E-2</v>
      </c>
      <c r="T34" s="138">
        <v>2.8625290023201857E-3</v>
      </c>
      <c r="U34" s="138">
        <v>4.089327146171694E-4</v>
      </c>
      <c r="V34" s="138">
        <v>4.0893271461716937E-2</v>
      </c>
      <c r="W34" s="138">
        <v>1.8280714794398818E-2</v>
      </c>
      <c r="X34" s="138">
        <v>1.226798143851508E-3</v>
      </c>
      <c r="Y34" s="138">
        <v>2.044663573085847E-3</v>
      </c>
      <c r="Z34" s="138">
        <v>1.7671357634585524E-3</v>
      </c>
      <c r="AA34" s="138">
        <v>4.0623810654219597E-4</v>
      </c>
      <c r="AB34" s="138">
        <v>5.4448355869381035E-3</v>
      </c>
      <c r="AC34" s="138" t="s">
        <v>428</v>
      </c>
      <c r="AD34" s="138" t="s">
        <v>428</v>
      </c>
      <c r="AE34" s="55"/>
      <c r="AF34" s="147">
        <v>1771.0164</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2.6752386824850918</v>
      </c>
      <c r="F36" s="138">
        <v>5.6069999999999995E-2</v>
      </c>
      <c r="G36" s="138">
        <v>1.2225935438841602</v>
      </c>
      <c r="H36" s="138" t="s">
        <v>444</v>
      </c>
      <c r="I36" s="138">
        <v>0.10341118495153837</v>
      </c>
      <c r="J36" s="138">
        <v>0.12165115926163342</v>
      </c>
      <c r="K36" s="138">
        <v>0.12165115926163342</v>
      </c>
      <c r="L36" s="138">
        <v>1.6969296767581139E-2</v>
      </c>
      <c r="M36" s="138">
        <v>0.12315000000000001</v>
      </c>
      <c r="N36" s="138">
        <v>5.3399999999999993E-3</v>
      </c>
      <c r="O36" s="138">
        <v>5.4000000000000001E-4</v>
      </c>
      <c r="P36" s="138">
        <v>7.7999999999999999E-4</v>
      </c>
      <c r="Q36" s="138">
        <v>1.4760000000000001E-2</v>
      </c>
      <c r="R36" s="138">
        <v>1.5719999999999998E-2</v>
      </c>
      <c r="S36" s="138">
        <v>3.6809999999999996E-2</v>
      </c>
      <c r="T36" s="138">
        <v>0.68400000000000005</v>
      </c>
      <c r="U36" s="138">
        <v>5.6100000000000004E-3</v>
      </c>
      <c r="V36" s="138">
        <v>3.9599999999999996E-2</v>
      </c>
      <c r="W36" s="138">
        <v>1.1430000000000001E-2</v>
      </c>
      <c r="X36" s="138">
        <v>1.2899999999999999E-4</v>
      </c>
      <c r="Y36" s="138">
        <v>6.5399999999999996E-4</v>
      </c>
      <c r="Z36" s="138">
        <v>5.4000000000000001E-4</v>
      </c>
      <c r="AA36" s="138">
        <v>2.0099999999999995E-4</v>
      </c>
      <c r="AB36" s="138">
        <v>1.524E-3</v>
      </c>
      <c r="AC36" s="138">
        <v>3.9000000000000007E-3</v>
      </c>
      <c r="AD36" s="138">
        <v>1.2426E-2</v>
      </c>
      <c r="AE36" s="55"/>
      <c r="AF36" s="147">
        <v>1385.6507676000001</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0.11737680198112334</v>
      </c>
      <c r="F37" s="138">
        <v>3.9125600660374453E-3</v>
      </c>
      <c r="G37" s="138">
        <v>1.5929315106625561E-4</v>
      </c>
      <c r="H37" s="138" t="s">
        <v>444</v>
      </c>
      <c r="I37" s="138">
        <v>4.8907000825468066E-4</v>
      </c>
      <c r="J37" s="138">
        <v>4.8907000825468066E-4</v>
      </c>
      <c r="K37" s="138">
        <v>4.8907000825468066E-4</v>
      </c>
      <c r="L37" s="138">
        <v>1.2226750206367016E-5</v>
      </c>
      <c r="M37" s="138">
        <v>1.1737680198112332E-2</v>
      </c>
      <c r="N37" s="138">
        <v>3.6680250619101043E-6</v>
      </c>
      <c r="O37" s="138">
        <v>6.1133751031835076E-7</v>
      </c>
      <c r="P37" s="138">
        <v>2.4453500412734033E-4</v>
      </c>
      <c r="Q37" s="138">
        <v>2.9344200495280833E-4</v>
      </c>
      <c r="R37" s="138">
        <v>1.8584660313677864E-6</v>
      </c>
      <c r="S37" s="138">
        <v>1.8584660313677864E-7</v>
      </c>
      <c r="T37" s="138">
        <v>1.2471285210494355E-6</v>
      </c>
      <c r="U37" s="138">
        <v>2.6898850454007431E-5</v>
      </c>
      <c r="V37" s="138">
        <v>3.6680250619101043E-6</v>
      </c>
      <c r="W37" s="138" t="s">
        <v>428</v>
      </c>
      <c r="X37" s="138" t="s">
        <v>444</v>
      </c>
      <c r="Y37" s="138" t="s">
        <v>444</v>
      </c>
      <c r="Z37" s="138" t="s">
        <v>444</v>
      </c>
      <c r="AA37" s="138" t="s">
        <v>444</v>
      </c>
      <c r="AB37" s="138" t="s">
        <v>444</v>
      </c>
      <c r="AC37" s="138" t="s">
        <v>444</v>
      </c>
      <c r="AD37" s="138" t="s">
        <v>444</v>
      </c>
      <c r="AE37" s="55"/>
      <c r="AF37" s="147" t="s">
        <v>430</v>
      </c>
      <c r="AG37" s="147" t="s">
        <v>428</v>
      </c>
      <c r="AH37" s="147">
        <v>2445.3500412734029</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2.4974014517094862</v>
      </c>
      <c r="F39" s="138">
        <v>0.44083813009241735</v>
      </c>
      <c r="G39" s="138">
        <v>4.6479294819834838</v>
      </c>
      <c r="H39" s="138" t="s">
        <v>430</v>
      </c>
      <c r="I39" s="138">
        <v>0.35477499139835805</v>
      </c>
      <c r="J39" s="138">
        <v>0.44518002536691986</v>
      </c>
      <c r="K39" s="138">
        <v>0.55128189451041953</v>
      </c>
      <c r="L39" s="138">
        <v>0.16126251856585774</v>
      </c>
      <c r="M39" s="138">
        <v>1.5340410721371851</v>
      </c>
      <c r="N39" s="138">
        <v>0.35540313420200553</v>
      </c>
      <c r="O39" s="138">
        <v>6.2232799565245175E-3</v>
      </c>
      <c r="P39" s="138">
        <v>7.5891560705345249E-3</v>
      </c>
      <c r="Q39" s="138">
        <v>2.0398739201813881E-2</v>
      </c>
      <c r="R39" s="138">
        <v>0.22557322629728782</v>
      </c>
      <c r="S39" s="138">
        <v>0.13305607957119273</v>
      </c>
      <c r="T39" s="138">
        <v>4.415710450624232</v>
      </c>
      <c r="U39" s="138">
        <v>3.3682157489275939E-3</v>
      </c>
      <c r="V39" s="138">
        <v>0.26793919994121151</v>
      </c>
      <c r="W39" s="138">
        <v>0.22907493158554773</v>
      </c>
      <c r="X39" s="138">
        <v>6.0755476518060507E-2</v>
      </c>
      <c r="Y39" s="138">
        <v>0.29122959523171255</v>
      </c>
      <c r="Z39" s="138">
        <v>4.368752792075932E-2</v>
      </c>
      <c r="AA39" s="138">
        <v>3.7034644815998927E-2</v>
      </c>
      <c r="AB39" s="138">
        <v>0.43270724448653131</v>
      </c>
      <c r="AC39" s="138">
        <v>4.1183621374076291E-3</v>
      </c>
      <c r="AD39" s="138">
        <v>0.10666251297706458</v>
      </c>
      <c r="AE39" s="55"/>
      <c r="AF39" s="147">
        <v>17940.555015716454</v>
      </c>
      <c r="AG39" s="147">
        <v>627.41358388800006</v>
      </c>
      <c r="AH39" s="147">
        <v>8385.3325624767767</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5.1477581320912815</v>
      </c>
      <c r="F41" s="138">
        <v>22.103938695684391</v>
      </c>
      <c r="G41" s="138">
        <v>18.704191994822764</v>
      </c>
      <c r="H41" s="138">
        <v>0.23025211185369335</v>
      </c>
      <c r="I41" s="138">
        <v>13.291056762498414</v>
      </c>
      <c r="J41" s="138">
        <v>13.313539140106077</v>
      </c>
      <c r="K41" s="138">
        <v>14.232224568393981</v>
      </c>
      <c r="L41" s="138">
        <v>1.2421735934028284</v>
      </c>
      <c r="M41" s="138">
        <v>183.25023250730075</v>
      </c>
      <c r="N41" s="138">
        <v>3.596947008897847</v>
      </c>
      <c r="O41" s="138">
        <v>3.5153526340063461E-2</v>
      </c>
      <c r="P41" s="138">
        <v>0.12348069425116466</v>
      </c>
      <c r="Q41" s="138">
        <v>5.5570101659781664E-2</v>
      </c>
      <c r="R41" s="138">
        <v>0.38859418148412256</v>
      </c>
      <c r="S41" s="138">
        <v>0.72395699772043487</v>
      </c>
      <c r="T41" s="138">
        <v>0.35902926434361371</v>
      </c>
      <c r="U41" s="138">
        <v>4.2802365423647304</v>
      </c>
      <c r="V41" s="138">
        <v>7.720810487748933</v>
      </c>
      <c r="W41" s="138">
        <v>21.20145008508262</v>
      </c>
      <c r="X41" s="138">
        <v>4.5070731006273901</v>
      </c>
      <c r="Y41" s="138">
        <v>7.418904247060671</v>
      </c>
      <c r="Z41" s="138">
        <v>3.883035522738878</v>
      </c>
      <c r="AA41" s="138">
        <v>3.1516488093423192</v>
      </c>
      <c r="AB41" s="138">
        <v>18.96066167976926</v>
      </c>
      <c r="AC41" s="138">
        <v>2.7731076740895116E-2</v>
      </c>
      <c r="AD41" s="138">
        <v>6.062619056207879</v>
      </c>
      <c r="AE41" s="55"/>
      <c r="AF41" s="147">
        <v>32882.00170274722</v>
      </c>
      <c r="AG41" s="147">
        <v>35662.068288676805</v>
      </c>
      <c r="AH41" s="147">
        <v>12674.272043790719</v>
      </c>
      <c r="AI41" s="147">
        <v>1124.1188803831001</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0.100042078752</v>
      </c>
      <c r="F43" s="138">
        <v>1.00042078752E-2</v>
      </c>
      <c r="G43" s="138">
        <v>9.2298821856595201E-2</v>
      </c>
      <c r="H43" s="138" t="s">
        <v>444</v>
      </c>
      <c r="I43" s="138">
        <v>1.6506942994079999E-2</v>
      </c>
      <c r="J43" s="138">
        <v>2.1509046931680001E-2</v>
      </c>
      <c r="K43" s="138">
        <v>2.7511571656799998E-2</v>
      </c>
      <c r="L43" s="138">
        <v>9.2438880766848013E-3</v>
      </c>
      <c r="M43" s="138">
        <v>4.0016831500800001E-2</v>
      </c>
      <c r="N43" s="138">
        <v>1.6006732600319998E-2</v>
      </c>
      <c r="O43" s="138">
        <v>3.0012623625599996E-4</v>
      </c>
      <c r="P43" s="138">
        <v>1.00042078752E-4</v>
      </c>
      <c r="Q43" s="138">
        <v>1.0004207875199999E-3</v>
      </c>
      <c r="R43" s="138">
        <v>1.2805386080256E-2</v>
      </c>
      <c r="S43" s="138">
        <v>7.2030296701440007E-3</v>
      </c>
      <c r="T43" s="138">
        <v>0.26010940475519995</v>
      </c>
      <c r="U43" s="138">
        <v>1.00042078752E-4</v>
      </c>
      <c r="V43" s="138">
        <v>8.0033663001599989E-3</v>
      </c>
      <c r="W43" s="138">
        <v>6.00252472512E-3</v>
      </c>
      <c r="X43" s="138">
        <v>1.9007994962879997E-3</v>
      </c>
      <c r="Y43" s="138">
        <v>1.5006311812800001E-2</v>
      </c>
      <c r="Z43" s="138">
        <v>1.700715338784E-3</v>
      </c>
      <c r="AA43" s="138">
        <v>1.50063118128E-3</v>
      </c>
      <c r="AB43" s="138">
        <v>2.0108457829152E-2</v>
      </c>
      <c r="AC43" s="138">
        <v>2.2009257325439997E-4</v>
      </c>
      <c r="AD43" s="138">
        <v>1.3005470237760002E-7</v>
      </c>
      <c r="AE43" s="55"/>
      <c r="AF43" s="147">
        <v>1000.42078752</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8.4704474339099995</v>
      </c>
      <c r="F44" s="138">
        <v>1.22453734095</v>
      </c>
      <c r="G44" s="138">
        <v>0.83068939670935693</v>
      </c>
      <c r="H44" s="138">
        <v>1.54255563E-3</v>
      </c>
      <c r="I44" s="138">
        <v>0.73693475163</v>
      </c>
      <c r="J44" s="138">
        <v>0.73693475163</v>
      </c>
      <c r="K44" s="138">
        <v>0.73693475163</v>
      </c>
      <c r="L44" s="138">
        <v>0.41268346091280006</v>
      </c>
      <c r="M44" s="138">
        <v>3.4479566975699996</v>
      </c>
      <c r="N44" s="138" t="s">
        <v>444</v>
      </c>
      <c r="O44" s="138">
        <v>2.0790000000000001E-3</v>
      </c>
      <c r="P44" s="138" t="s">
        <v>444</v>
      </c>
      <c r="Q44" s="138" t="s">
        <v>444</v>
      </c>
      <c r="R44" s="138">
        <v>1.0395000000000001E-2</v>
      </c>
      <c r="S44" s="138">
        <v>0.35342999999999997</v>
      </c>
      <c r="T44" s="138">
        <v>1.4553000000000002E-2</v>
      </c>
      <c r="U44" s="138">
        <v>2.0790000000000001E-3</v>
      </c>
      <c r="V44" s="138">
        <v>0.2079</v>
      </c>
      <c r="W44" s="138" t="s">
        <v>444</v>
      </c>
      <c r="X44" s="138">
        <v>6.2370000000000004E-3</v>
      </c>
      <c r="Y44" s="138">
        <v>1.0395000000000001E-2</v>
      </c>
      <c r="Z44" s="138" t="s">
        <v>444</v>
      </c>
      <c r="AA44" s="138" t="s">
        <v>444</v>
      </c>
      <c r="AB44" s="138">
        <v>1.6632000000000001E-2</v>
      </c>
      <c r="AC44" s="138" t="s">
        <v>429</v>
      </c>
      <c r="AD44" s="138" t="s">
        <v>429</v>
      </c>
      <c r="AE44" s="55"/>
      <c r="AF44" s="147">
        <v>9003.7870876800007</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3.0450710075097085</v>
      </c>
      <c r="F45" s="138">
        <v>7.3807122758199298E-2</v>
      </c>
      <c r="G45" s="138">
        <v>0.16851726592966954</v>
      </c>
      <c r="H45" s="138" t="s">
        <v>444</v>
      </c>
      <c r="I45" s="138">
        <v>4.5127783629298993E-2</v>
      </c>
      <c r="J45" s="138">
        <v>4.5127783629298993E-2</v>
      </c>
      <c r="K45" s="138">
        <v>4.5127783629298993E-2</v>
      </c>
      <c r="L45" s="138">
        <v>1.3989612925082689E-2</v>
      </c>
      <c r="M45" s="138">
        <v>0.16195391508084872</v>
      </c>
      <c r="N45" s="138">
        <v>5.4828148334662343E-3</v>
      </c>
      <c r="O45" s="138">
        <v>4.2175498718971034E-4</v>
      </c>
      <c r="P45" s="138">
        <v>1.2652649615691306E-3</v>
      </c>
      <c r="Q45" s="138">
        <v>1.6870199487588413E-3</v>
      </c>
      <c r="R45" s="138">
        <v>2.1087749359485516E-3</v>
      </c>
      <c r="S45" s="138">
        <v>3.7114438872694507E-2</v>
      </c>
      <c r="T45" s="138">
        <v>4.2175498718971027E-2</v>
      </c>
      <c r="U45" s="138">
        <v>4.2175498718971033E-3</v>
      </c>
      <c r="V45" s="138">
        <v>5.0610598462765229E-2</v>
      </c>
      <c r="W45" s="138">
        <v>5.4828148334662343E-3</v>
      </c>
      <c r="X45" s="138">
        <v>8.4350997437942073E-5</v>
      </c>
      <c r="Y45" s="138">
        <v>4.2175498718971034E-4</v>
      </c>
      <c r="Z45" s="138">
        <v>4.2175498718971034E-4</v>
      </c>
      <c r="AA45" s="138">
        <v>4.2175498718971036E-5</v>
      </c>
      <c r="AB45" s="138">
        <v>9.7003647053633371E-4</v>
      </c>
      <c r="AC45" s="138">
        <v>3.3740398975176827E-3</v>
      </c>
      <c r="AD45" s="138">
        <v>1.6026689513208992E-3</v>
      </c>
      <c r="AE45" s="55"/>
      <c r="AF45" s="147">
        <v>1826.5474304104653</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1.3462474630922152E-2</v>
      </c>
      <c r="J48" s="138">
        <v>0.13462474630922153</v>
      </c>
      <c r="K48" s="138">
        <v>0.33656186577305386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1.8709379392981778</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2.1232182444000003</v>
      </c>
      <c r="AL52" s="45" t="s">
        <v>132</v>
      </c>
    </row>
    <row r="53" spans="1:38" s="2" customFormat="1" ht="26.25" customHeight="1" thickBot="1" x14ac:dyDescent="0.3">
      <c r="A53" s="65" t="s">
        <v>119</v>
      </c>
      <c r="B53" s="69" t="s">
        <v>133</v>
      </c>
      <c r="C53" s="71" t="s">
        <v>134</v>
      </c>
      <c r="D53" s="68"/>
      <c r="E53" s="138" t="s">
        <v>428</v>
      </c>
      <c r="F53" s="138">
        <v>2.2432943948629225</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1.0989856782468677</v>
      </c>
      <c r="AL53" s="45" t="s">
        <v>135</v>
      </c>
    </row>
    <row r="54" spans="1:38" s="2" customFormat="1" ht="37.5" customHeight="1" thickBot="1" x14ac:dyDescent="0.3">
      <c r="A54" s="65" t="s">
        <v>119</v>
      </c>
      <c r="B54" s="69" t="s">
        <v>136</v>
      </c>
      <c r="C54" s="71" t="s">
        <v>137</v>
      </c>
      <c r="D54" s="68"/>
      <c r="E54" s="138" t="s">
        <v>428</v>
      </c>
      <c r="F54" s="138">
        <v>5.2027677191804934E-2</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0.23293550331525012</v>
      </c>
      <c r="J57" s="138">
        <v>0.41928390596745024</v>
      </c>
      <c r="K57" s="138">
        <v>0.46587100663050024</v>
      </c>
      <c r="L57" s="138">
        <v>6.9880650994575046E-3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1791.8115639634625</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7.20405E-3</v>
      </c>
      <c r="J58" s="138">
        <v>4.8027E-2</v>
      </c>
      <c r="K58" s="138">
        <v>9.6054E-2</v>
      </c>
      <c r="L58" s="138">
        <v>3.3138630000000004E-5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240.13499999999999</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0.32909376388075423</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63.42293009845956</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0.17120214676470591</v>
      </c>
      <c r="J60" s="138">
        <v>1.3886214676470587</v>
      </c>
      <c r="K60" s="138">
        <v>4.3849037940000004</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66.178850352941183</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5.9494191667416957E-2</v>
      </c>
      <c r="J61" s="138">
        <v>0.59494191667416951</v>
      </c>
      <c r="K61" s="138">
        <v>1.9831133369596754</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7794481.4327301113</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2.1407310211764703E-8</v>
      </c>
      <c r="J62" s="138">
        <v>2.1407310211764704E-7</v>
      </c>
      <c r="K62" s="138">
        <v>4.2814620423529408E-7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35.678850352941176</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0.11993052000000001</v>
      </c>
      <c r="X63" s="138">
        <v>1.16046E-2</v>
      </c>
      <c r="Y63" s="138" t="s">
        <v>428</v>
      </c>
      <c r="Z63" s="138">
        <v>1.9299000000000002E-3</v>
      </c>
      <c r="AA63" s="138" t="s">
        <v>428</v>
      </c>
      <c r="AB63" s="138">
        <v>1.35345E-2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0.2235</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7.5840759999999995E-3</v>
      </c>
      <c r="J71" s="138">
        <v>6.0672607999999996E-2</v>
      </c>
      <c r="K71" s="138">
        <v>0.18960189999999999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6.1379999999999998E-5</v>
      </c>
      <c r="K72" s="138" t="s">
        <v>429</v>
      </c>
      <c r="L72" s="138" t="s">
        <v>429</v>
      </c>
      <c r="M72" s="138" t="s">
        <v>429</v>
      </c>
      <c r="N72" s="138">
        <v>1.8338222222222225</v>
      </c>
      <c r="O72" s="138">
        <v>0.22591249999999999</v>
      </c>
      <c r="P72" s="138">
        <v>3.4099999999999998E-2</v>
      </c>
      <c r="Q72" s="138">
        <v>0.13639999999999999</v>
      </c>
      <c r="R72" s="138">
        <v>1.4937694444444445</v>
      </c>
      <c r="S72" s="138">
        <v>2.3870000000000002E-2</v>
      </c>
      <c r="T72" s="138">
        <v>2.8179861111111113</v>
      </c>
      <c r="U72" s="138">
        <v>6.8200000000000005E-3</v>
      </c>
      <c r="V72" s="138">
        <v>29.02288888888889</v>
      </c>
      <c r="W72" s="138">
        <v>1.0353505750834009</v>
      </c>
      <c r="X72" s="138" t="s">
        <v>428</v>
      </c>
      <c r="Y72" s="138" t="s">
        <v>445</v>
      </c>
      <c r="Z72" s="138" t="s">
        <v>428</v>
      </c>
      <c r="AA72" s="138" t="s">
        <v>428</v>
      </c>
      <c r="AB72" s="138" t="s">
        <v>428</v>
      </c>
      <c r="AC72" s="138" t="s">
        <v>429</v>
      </c>
      <c r="AD72" s="138" t="s">
        <v>429</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8.1986120999999983</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3626.1</v>
      </c>
      <c r="AL82" s="45" t="s">
        <v>219</v>
      </c>
    </row>
    <row r="83" spans="1:38" s="2" customFormat="1" ht="26.25" customHeight="1" thickBot="1" x14ac:dyDescent="0.3">
      <c r="A83" s="65" t="s">
        <v>53</v>
      </c>
      <c r="B83" s="76" t="s">
        <v>211</v>
      </c>
      <c r="C83" s="77" t="s">
        <v>212</v>
      </c>
      <c r="D83" s="67"/>
      <c r="E83" s="138" t="s">
        <v>444</v>
      </c>
      <c r="F83" s="138">
        <v>3.3599999999999998E-2</v>
      </c>
      <c r="G83" s="138" t="s">
        <v>444</v>
      </c>
      <c r="H83" s="138" t="s">
        <v>428</v>
      </c>
      <c r="I83" s="138">
        <v>0.21</v>
      </c>
      <c r="J83" s="138">
        <v>4.2</v>
      </c>
      <c r="K83" s="138">
        <v>31.5</v>
      </c>
      <c r="L83" s="138">
        <v>1.197E-2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2.1</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6.9275360058717643</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2.154049295825335</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4.6827158604898589</v>
      </c>
      <c r="AL86" s="45" t="s">
        <v>219</v>
      </c>
    </row>
    <row r="87" spans="1:38" s="2" customFormat="1" ht="26.25" customHeight="1" thickBot="1" x14ac:dyDescent="0.3">
      <c r="A87" s="65" t="s">
        <v>208</v>
      </c>
      <c r="B87" s="71" t="s">
        <v>220</v>
      </c>
      <c r="C87" s="75" t="s">
        <v>221</v>
      </c>
      <c r="D87" s="67"/>
      <c r="E87" s="138" t="s">
        <v>428</v>
      </c>
      <c r="F87" s="138">
        <v>0.20101678436698187</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0.32119313951014083</v>
      </c>
      <c r="AL87" s="45" t="s">
        <v>219</v>
      </c>
    </row>
    <row r="88" spans="1:38" s="2" customFormat="1" ht="26.25" customHeight="1" thickBot="1" x14ac:dyDescent="0.3">
      <c r="A88" s="65" t="s">
        <v>208</v>
      </c>
      <c r="B88" s="71" t="s">
        <v>222</v>
      </c>
      <c r="C88" s="75" t="s">
        <v>223</v>
      </c>
      <c r="D88" s="67"/>
      <c r="E88" s="138" t="s">
        <v>444</v>
      </c>
      <c r="F88" s="138">
        <v>3.0243837200000003</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2.9119999999999999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1.290946809455918</v>
      </c>
      <c r="G90" s="138" t="s">
        <v>428</v>
      </c>
      <c r="H90" s="138" t="s">
        <v>428</v>
      </c>
      <c r="I90" s="138">
        <v>6.0600000000000003E-3</v>
      </c>
      <c r="J90" s="138">
        <v>9.0900000000000009E-3</v>
      </c>
      <c r="K90" s="138">
        <v>1.111E-2</v>
      </c>
      <c r="L90" s="138" t="s">
        <v>428</v>
      </c>
      <c r="M90" s="138" t="s">
        <v>428</v>
      </c>
      <c r="N90" s="138">
        <v>1.4618817050410395E-4</v>
      </c>
      <c r="O90" s="138">
        <v>2.0078857153575717E-2</v>
      </c>
      <c r="P90" s="138" t="s">
        <v>430</v>
      </c>
      <c r="Q90" s="138" t="s">
        <v>430</v>
      </c>
      <c r="R90" s="138">
        <v>8.4542556436108252E-2</v>
      </c>
      <c r="S90" s="138">
        <v>3.4257348389214712</v>
      </c>
      <c r="T90" s="138">
        <v>0.14041990233059862</v>
      </c>
      <c r="U90" s="138">
        <v>1.9990791990621436E-2</v>
      </c>
      <c r="V90" s="138">
        <v>1.9823468181008306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10.1</v>
      </c>
      <c r="AL90" s="148" t="s">
        <v>439</v>
      </c>
    </row>
    <row r="91" spans="1:38" s="2" customFormat="1" ht="26.25" customHeight="1" thickBot="1" x14ac:dyDescent="0.3">
      <c r="A91" s="65" t="s">
        <v>208</v>
      </c>
      <c r="B91" s="69" t="s">
        <v>404</v>
      </c>
      <c r="C91" s="71" t="s">
        <v>228</v>
      </c>
      <c r="D91" s="67"/>
      <c r="E91" s="138">
        <v>1.3168467103292144E-2</v>
      </c>
      <c r="F91" s="138">
        <v>3.5375758439999995E-2</v>
      </c>
      <c r="G91" s="138">
        <v>1.4162990747027942E-4</v>
      </c>
      <c r="H91" s="138">
        <v>3.0332520150000004E-2</v>
      </c>
      <c r="I91" s="138">
        <v>0.19977995381920741</v>
      </c>
      <c r="J91" s="138">
        <v>0.20203008724981139</v>
      </c>
      <c r="K91" s="138">
        <v>0.20249483969452345</v>
      </c>
      <c r="L91" s="138">
        <v>7.8937642799999999E-2</v>
      </c>
      <c r="M91" s="138">
        <v>0.40306347494053396</v>
      </c>
      <c r="N91" s="138">
        <v>3.6767499157847376E-2</v>
      </c>
      <c r="O91" s="138">
        <v>3.9538229434124508E-2</v>
      </c>
      <c r="P91" s="138">
        <v>2.6731472602006377E-6</v>
      </c>
      <c r="Q91" s="138">
        <v>6.2373436071348228E-5</v>
      </c>
      <c r="R91" s="138">
        <v>7.3159819752859545E-4</v>
      </c>
      <c r="S91" s="138">
        <v>6.0291231637352338E-2</v>
      </c>
      <c r="T91" s="138">
        <v>2.1141330310631916E-2</v>
      </c>
      <c r="U91" s="138" t="s">
        <v>444</v>
      </c>
      <c r="V91" s="138">
        <v>3.192771399214326E-2</v>
      </c>
      <c r="W91" s="138">
        <v>7.3090410000000024E-4</v>
      </c>
      <c r="X91" s="138">
        <v>8.1130355100000016E-4</v>
      </c>
      <c r="Y91" s="138">
        <v>3.28906845E-4</v>
      </c>
      <c r="Z91" s="138">
        <v>3.28906845E-4</v>
      </c>
      <c r="AA91" s="138">
        <v>3.28906845E-4</v>
      </c>
      <c r="AB91" s="138">
        <v>1.7980240860000002E-3</v>
      </c>
      <c r="AC91" s="138" t="s">
        <v>444</v>
      </c>
      <c r="AD91" s="138" t="s">
        <v>444</v>
      </c>
      <c r="AE91" s="55"/>
      <c r="AF91" s="147" t="s">
        <v>428</v>
      </c>
      <c r="AG91" s="147" t="s">
        <v>428</v>
      </c>
      <c r="AH91" s="147" t="s">
        <v>428</v>
      </c>
      <c r="AI91" s="147" t="s">
        <v>428</v>
      </c>
      <c r="AJ91" s="147" t="s">
        <v>428</v>
      </c>
      <c r="AK91" s="147">
        <v>7309.0410000000002</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9.9553483075904214</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7.9898025284930565</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5.1068444915461315E-2</v>
      </c>
      <c r="F99" s="138">
        <v>9.6724423264418302</v>
      </c>
      <c r="G99" s="138" t="s">
        <v>428</v>
      </c>
      <c r="H99" s="138">
        <v>13.071820053911567</v>
      </c>
      <c r="I99" s="138">
        <v>0.22015461297066943</v>
      </c>
      <c r="J99" s="138">
        <v>0.33797063599280547</v>
      </c>
      <c r="K99" s="138">
        <v>0.64782908278677664</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1241</v>
      </c>
      <c r="AL99" s="45" t="s">
        <v>245</v>
      </c>
    </row>
    <row r="100" spans="1:38" s="2" customFormat="1" ht="26.25" customHeight="1" thickBot="1" x14ac:dyDescent="0.3">
      <c r="A100" s="65" t="s">
        <v>243</v>
      </c>
      <c r="B100" s="65" t="s">
        <v>246</v>
      </c>
      <c r="C100" s="66" t="s">
        <v>408</v>
      </c>
      <c r="D100" s="79"/>
      <c r="E100" s="138">
        <v>0.74609466728851259</v>
      </c>
      <c r="F100" s="138">
        <v>30.47312509304502</v>
      </c>
      <c r="G100" s="138" t="s">
        <v>428</v>
      </c>
      <c r="H100" s="138">
        <v>36.619765098693492</v>
      </c>
      <c r="I100" s="138">
        <v>0.41931325439775258</v>
      </c>
      <c r="J100" s="138">
        <v>0.63741722714574545</v>
      </c>
      <c r="K100" s="138">
        <v>1.0285603407573822</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6041.2999999999993</v>
      </c>
      <c r="AL100" s="45" t="s">
        <v>245</v>
      </c>
    </row>
    <row r="101" spans="1:38" s="2" customFormat="1" ht="26.25" customHeight="1" thickBot="1" x14ac:dyDescent="0.3">
      <c r="A101" s="65" t="s">
        <v>243</v>
      </c>
      <c r="B101" s="65" t="s">
        <v>247</v>
      </c>
      <c r="C101" s="66" t="s">
        <v>248</v>
      </c>
      <c r="D101" s="79"/>
      <c r="E101" s="138">
        <v>7.4209499285920924E-2</v>
      </c>
      <c r="F101" s="138">
        <v>0.3219757396029308</v>
      </c>
      <c r="G101" s="138" t="s">
        <v>428</v>
      </c>
      <c r="H101" s="138">
        <v>1.4819743078443188</v>
      </c>
      <c r="I101" s="138">
        <v>1.2739619563648769E-2</v>
      </c>
      <c r="J101" s="138">
        <v>4.1965805621431228E-2</v>
      </c>
      <c r="K101" s="138">
        <v>0.10491451405357809</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8329.0380000000005</v>
      </c>
      <c r="AL101" s="45" t="s">
        <v>245</v>
      </c>
    </row>
    <row r="102" spans="1:38" s="2" customFormat="1" ht="26.25" customHeight="1" thickBot="1" x14ac:dyDescent="0.3">
      <c r="A102" s="65" t="s">
        <v>243</v>
      </c>
      <c r="B102" s="65" t="s">
        <v>249</v>
      </c>
      <c r="C102" s="66" t="s">
        <v>386</v>
      </c>
      <c r="D102" s="79"/>
      <c r="E102" s="138">
        <v>2.5018736328428575E-3</v>
      </c>
      <c r="F102" s="138">
        <v>1.2340035962362128</v>
      </c>
      <c r="G102" s="138" t="s">
        <v>428</v>
      </c>
      <c r="H102" s="138">
        <v>4.9804593541897235</v>
      </c>
      <c r="I102" s="138">
        <v>8.6466000000000008E-3</v>
      </c>
      <c r="J102" s="138">
        <v>0.19442250000000008</v>
      </c>
      <c r="K102" s="138">
        <v>1.3207610000000001</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1642.8000000000002</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1.7751265109755261E-3</v>
      </c>
      <c r="F104" s="138">
        <v>2.3668026319862523E-3</v>
      </c>
      <c r="G104" s="138" t="s">
        <v>428</v>
      </c>
      <c r="H104" s="138">
        <v>2.429293911161929E-2</v>
      </c>
      <c r="I104" s="138">
        <v>2.7438843945205482E-5</v>
      </c>
      <c r="J104" s="138">
        <v>9.0386780054794519E-5</v>
      </c>
      <c r="K104" s="138">
        <v>2.2596695013698634E-4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14.9</v>
      </c>
      <c r="AL104" s="45" t="s">
        <v>245</v>
      </c>
    </row>
    <row r="105" spans="1:38" s="2" customFormat="1" ht="26.25" customHeight="1" thickBot="1" x14ac:dyDescent="0.3">
      <c r="A105" s="65" t="s">
        <v>243</v>
      </c>
      <c r="B105" s="65" t="s">
        <v>254</v>
      </c>
      <c r="C105" s="66" t="s">
        <v>255</v>
      </c>
      <c r="D105" s="79"/>
      <c r="E105" s="138">
        <v>2.5483452305700826E-2</v>
      </c>
      <c r="F105" s="138">
        <v>0.12885679329720034</v>
      </c>
      <c r="G105" s="138" t="s">
        <v>428</v>
      </c>
      <c r="H105" s="138">
        <v>0.59704483099663108</v>
      </c>
      <c r="I105" s="138">
        <v>4.8259726027397266E-3</v>
      </c>
      <c r="J105" s="138">
        <v>7.583671232876712E-3</v>
      </c>
      <c r="K105" s="138">
        <v>1.6546191780821919E-2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69.900000000000006</v>
      </c>
      <c r="AL105" s="45" t="s">
        <v>245</v>
      </c>
    </row>
    <row r="106" spans="1:38" s="2" customFormat="1" ht="26.25" customHeight="1" thickBot="1" x14ac:dyDescent="0.3">
      <c r="A106" s="65" t="s">
        <v>243</v>
      </c>
      <c r="B106" s="65" t="s">
        <v>256</v>
      </c>
      <c r="C106" s="66" t="s">
        <v>257</v>
      </c>
      <c r="D106" s="79"/>
      <c r="E106" s="138">
        <v>1.8891361443945202E-3</v>
      </c>
      <c r="F106" s="138">
        <v>7.6397797295293607E-3</v>
      </c>
      <c r="G106" s="138" t="s">
        <v>428</v>
      </c>
      <c r="H106" s="138">
        <v>4.4260053799984343E-2</v>
      </c>
      <c r="I106" s="138">
        <v>3.7479452054794521E-4</v>
      </c>
      <c r="J106" s="138">
        <v>5.9967123287671235E-4</v>
      </c>
      <c r="K106" s="138">
        <v>1.2743013698630137E-3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7.6</v>
      </c>
      <c r="AL106" s="45" t="s">
        <v>245</v>
      </c>
    </row>
    <row r="107" spans="1:38" s="2" customFormat="1" ht="26.25" customHeight="1" thickBot="1" x14ac:dyDescent="0.3">
      <c r="A107" s="65" t="s">
        <v>243</v>
      </c>
      <c r="B107" s="65" t="s">
        <v>258</v>
      </c>
      <c r="C107" s="66" t="s">
        <v>379</v>
      </c>
      <c r="D107" s="79"/>
      <c r="E107" s="138">
        <v>2.4464548838304005E-2</v>
      </c>
      <c r="F107" s="138">
        <v>0.280665</v>
      </c>
      <c r="G107" s="138" t="s">
        <v>428</v>
      </c>
      <c r="H107" s="138">
        <v>0.29836112822366406</v>
      </c>
      <c r="I107" s="138">
        <v>5.1029999999999999E-3</v>
      </c>
      <c r="J107" s="138">
        <v>6.8039999999999989E-2</v>
      </c>
      <c r="K107" s="138">
        <v>0.32318999999999998</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1701</v>
      </c>
      <c r="AL107" s="45" t="s">
        <v>245</v>
      </c>
    </row>
    <row r="108" spans="1:38" s="2" customFormat="1" ht="26.25" customHeight="1" thickBot="1" x14ac:dyDescent="0.3">
      <c r="A108" s="65" t="s">
        <v>243</v>
      </c>
      <c r="B108" s="65" t="s">
        <v>259</v>
      </c>
      <c r="C108" s="66" t="s">
        <v>380</v>
      </c>
      <c r="D108" s="79"/>
      <c r="E108" s="138">
        <v>7.5576596262201812E-2</v>
      </c>
      <c r="F108" s="138">
        <v>1.2668273345454546</v>
      </c>
      <c r="G108" s="138" t="s">
        <v>428</v>
      </c>
      <c r="H108" s="138">
        <v>1.5803702669137909</v>
      </c>
      <c r="I108" s="138">
        <v>2.3459765454545454E-2</v>
      </c>
      <c r="J108" s="138">
        <v>0.23459765454545453</v>
      </c>
      <c r="K108" s="138">
        <v>0.46919530909090906</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11729.882727272727</v>
      </c>
      <c r="AL108" s="45" t="s">
        <v>245</v>
      </c>
    </row>
    <row r="109" spans="1:38" s="2" customFormat="1" ht="26.25" customHeight="1" thickBot="1" x14ac:dyDescent="0.3">
      <c r="A109" s="65" t="s">
        <v>243</v>
      </c>
      <c r="B109" s="65" t="s">
        <v>260</v>
      </c>
      <c r="C109" s="66" t="s">
        <v>381</v>
      </c>
      <c r="D109" s="79"/>
      <c r="E109" s="138">
        <v>3.6390747494400008E-2</v>
      </c>
      <c r="F109" s="138">
        <v>0.77493883799999996</v>
      </c>
      <c r="G109" s="138" t="s">
        <v>428</v>
      </c>
      <c r="H109" s="138">
        <v>1.0469338125312004</v>
      </c>
      <c r="I109" s="138">
        <v>3.1694840000000002E-2</v>
      </c>
      <c r="J109" s="138">
        <v>0.17432161999999998</v>
      </c>
      <c r="K109" s="138">
        <v>0.17432161999999998</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1584.742</v>
      </c>
      <c r="AL109" s="45" t="s">
        <v>245</v>
      </c>
    </row>
    <row r="110" spans="1:38" s="2" customFormat="1" ht="26.25" customHeight="1" thickBot="1" x14ac:dyDescent="0.3">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3">
      <c r="A111" s="65" t="s">
        <v>243</v>
      </c>
      <c r="B111" s="65" t="s">
        <v>262</v>
      </c>
      <c r="C111" s="66" t="s">
        <v>376</v>
      </c>
      <c r="D111" s="79"/>
      <c r="E111" s="138">
        <v>1.1050822810438832E-2</v>
      </c>
      <c r="F111" s="138">
        <v>0.27465079999999997</v>
      </c>
      <c r="G111" s="138" t="s">
        <v>428</v>
      </c>
      <c r="H111" s="138">
        <v>0.19539864625828404</v>
      </c>
      <c r="I111" s="138">
        <v>5.9275999999999979E-4</v>
      </c>
      <c r="J111" s="138">
        <v>1.1431799999999999E-3</v>
      </c>
      <c r="K111" s="138">
        <v>2.5403999999999995E-3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156.93333333333334</v>
      </c>
      <c r="AL111" s="45" t="s">
        <v>245</v>
      </c>
    </row>
    <row r="112" spans="1:38" s="2" customFormat="1" ht="26.25" customHeight="1" thickBot="1" x14ac:dyDescent="0.3">
      <c r="A112" s="65" t="s">
        <v>263</v>
      </c>
      <c r="B112" s="65" t="s">
        <v>264</v>
      </c>
      <c r="C112" s="66" t="s">
        <v>265</v>
      </c>
      <c r="D112" s="67"/>
      <c r="E112" s="138">
        <v>16.04104626524073</v>
      </c>
      <c r="F112" s="138" t="s">
        <v>428</v>
      </c>
      <c r="G112" s="138" t="s">
        <v>428</v>
      </c>
      <c r="H112" s="138">
        <v>19.506484796543809</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416918000</v>
      </c>
      <c r="AL112" s="45" t="s">
        <v>418</v>
      </c>
    </row>
    <row r="113" spans="1:38" s="2" customFormat="1" ht="26.25" customHeight="1" thickBot="1" x14ac:dyDescent="0.3">
      <c r="A113" s="65" t="s">
        <v>263</v>
      </c>
      <c r="B113" s="80" t="s">
        <v>266</v>
      </c>
      <c r="C113" s="81" t="s">
        <v>267</v>
      </c>
      <c r="D113" s="67"/>
      <c r="E113" s="138">
        <v>6.8882723084683457</v>
      </c>
      <c r="F113" s="138" t="s">
        <v>429</v>
      </c>
      <c r="G113" s="138" t="s">
        <v>428</v>
      </c>
      <c r="H113" s="138">
        <v>41.039619510814738</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179031.00999870512</v>
      </c>
      <c r="AL113" s="148" t="s">
        <v>435</v>
      </c>
    </row>
    <row r="114" spans="1:38" s="2" customFormat="1" ht="26.25" customHeight="1" thickBot="1" x14ac:dyDescent="0.3">
      <c r="A114" s="65" t="s">
        <v>263</v>
      </c>
      <c r="B114" s="80" t="s">
        <v>268</v>
      </c>
      <c r="C114" s="81" t="s">
        <v>387</v>
      </c>
      <c r="D114" s="67"/>
      <c r="E114" s="138">
        <v>6.5012334634430534E-3</v>
      </c>
      <c r="F114" s="138" t="s">
        <v>444</v>
      </c>
      <c r="G114" s="138" t="s">
        <v>428</v>
      </c>
      <c r="H114" s="138">
        <v>2.1966308E-2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168971.6</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11.97372144923615</v>
      </c>
      <c r="F116" s="138" t="s">
        <v>429</v>
      </c>
      <c r="G116" s="138" t="s">
        <v>428</v>
      </c>
      <c r="H116" s="138">
        <v>13.050354334544595</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311205.38627146219</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4.8013800000000002E-2</v>
      </c>
      <c r="J119" s="138">
        <v>1.1856340000000001</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1896.019</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8.5675999999999999E-3</v>
      </c>
      <c r="J120" s="138">
        <v>5.3547499999999998E-2</v>
      </c>
      <c r="K120" s="138">
        <v>0.21418999999999999</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2141.9</v>
      </c>
      <c r="AL120" s="148" t="s">
        <v>434</v>
      </c>
    </row>
    <row r="121" spans="1:38" s="2" customFormat="1" ht="26.25" customHeight="1" thickBot="1" x14ac:dyDescent="0.3">
      <c r="A121" s="65" t="s">
        <v>263</v>
      </c>
      <c r="B121" s="65" t="s">
        <v>279</v>
      </c>
      <c r="C121" s="71" t="s">
        <v>280</v>
      </c>
      <c r="D121" s="68"/>
      <c r="E121" s="138" t="s">
        <v>444</v>
      </c>
      <c r="F121" s="138">
        <v>4.5084565934228209</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7.3736395024781043</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0.93139908964467699</v>
      </c>
      <c r="G125" s="138" t="s">
        <v>428</v>
      </c>
      <c r="H125" s="138" t="s">
        <v>428</v>
      </c>
      <c r="I125" s="138">
        <v>7.6726179050271731E-5</v>
      </c>
      <c r="J125" s="138">
        <v>5.0918282460634876E-4</v>
      </c>
      <c r="K125" s="138">
        <v>1.0764915424326003E-3</v>
      </c>
      <c r="L125" s="138" t="s">
        <v>444</v>
      </c>
      <c r="M125" s="138" t="s">
        <v>428</v>
      </c>
      <c r="N125" s="138" t="s">
        <v>428</v>
      </c>
      <c r="O125" s="138" t="s">
        <v>428</v>
      </c>
      <c r="P125" s="138">
        <v>1.9003211403338681E-2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2266.8420621294463</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t="s">
        <v>430</v>
      </c>
      <c r="I126" s="138" t="s">
        <v>444</v>
      </c>
      <c r="J126" s="138" t="s">
        <v>444</v>
      </c>
      <c r="K126" s="138" t="s">
        <v>444</v>
      </c>
      <c r="L126" s="138" t="s">
        <v>444</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2.3563079999999997E-2</v>
      </c>
      <c r="F129" s="138">
        <v>0.20042160000000001</v>
      </c>
      <c r="G129" s="138">
        <v>1.2729480000000001E-3</v>
      </c>
      <c r="H129" s="138" t="s">
        <v>444</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0.5615136611699526</v>
      </c>
      <c r="R129" s="138">
        <v>0.54237763993095434</v>
      </c>
      <c r="S129" s="138">
        <v>0.29924283582397476</v>
      </c>
      <c r="T129" s="138">
        <v>3.7917599999999999E-3</v>
      </c>
      <c r="U129" s="138" t="s">
        <v>430</v>
      </c>
      <c r="V129" s="138" t="s">
        <v>444</v>
      </c>
      <c r="W129" s="138">
        <v>2.1015164399999998E-2</v>
      </c>
      <c r="X129" s="138">
        <v>1.0676466981203002E-5</v>
      </c>
      <c r="Y129" s="138">
        <v>4.6264690251879677E-5</v>
      </c>
      <c r="Z129" s="138">
        <v>4.6264690251879677E-5</v>
      </c>
      <c r="AA129" s="138" t="s">
        <v>444</v>
      </c>
      <c r="AB129" s="138">
        <v>1.0320584748496236E-4</v>
      </c>
      <c r="AC129" s="138">
        <v>3.5588223270676671E-2</v>
      </c>
      <c r="AD129" s="138">
        <v>7.0851744000000008E-2</v>
      </c>
      <c r="AE129" s="55"/>
      <c r="AF129" s="147" t="s">
        <v>428</v>
      </c>
      <c r="AG129" s="147" t="s">
        <v>428</v>
      </c>
      <c r="AH129" s="147" t="s">
        <v>428</v>
      </c>
      <c r="AI129" s="147" t="s">
        <v>428</v>
      </c>
      <c r="AJ129" s="147" t="s">
        <v>428</v>
      </c>
      <c r="AK129" s="147">
        <v>27.084</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9.5499348109517589E-6</v>
      </c>
      <c r="Y131" s="138">
        <v>4.2974706649282925E-5</v>
      </c>
      <c r="Z131" s="138">
        <v>4.2974706649282925E-5</v>
      </c>
      <c r="AA131" s="138" t="s">
        <v>444</v>
      </c>
      <c r="AB131" s="138">
        <v>9.5499348109517613E-5</v>
      </c>
      <c r="AC131" s="138">
        <v>6.821382007822686E-3</v>
      </c>
      <c r="AD131" s="138">
        <v>1.0463999999999999E-2</v>
      </c>
      <c r="AE131" s="55"/>
      <c r="AF131" s="147" t="s">
        <v>428</v>
      </c>
      <c r="AG131" s="147" t="s">
        <v>428</v>
      </c>
      <c r="AH131" s="147" t="s">
        <v>428</v>
      </c>
      <c r="AI131" s="147" t="s">
        <v>428</v>
      </c>
      <c r="AJ131" s="147" t="s">
        <v>428</v>
      </c>
      <c r="AK131" s="147">
        <v>4</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1.2375000000000001E-3</v>
      </c>
      <c r="F133" s="138">
        <v>1.95E-5</v>
      </c>
      <c r="G133" s="138">
        <v>1.695E-4</v>
      </c>
      <c r="H133" s="138" t="s">
        <v>444</v>
      </c>
      <c r="I133" s="138">
        <v>5.2050000000000005E-5</v>
      </c>
      <c r="J133" s="138">
        <v>5.2050000000000005E-5</v>
      </c>
      <c r="K133" s="138">
        <v>5.7839999999999995E-5</v>
      </c>
      <c r="L133" s="138" t="s">
        <v>444</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1.1232631027125002</v>
      </c>
      <c r="X135" s="138">
        <v>3.3510682564256251E-4</v>
      </c>
      <c r="Y135" s="138">
        <v>1.5164051886618752E-3</v>
      </c>
      <c r="Z135" s="138">
        <v>1.5164051886618752E-3</v>
      </c>
      <c r="AA135" s="138" t="s">
        <v>444</v>
      </c>
      <c r="AB135" s="138">
        <v>3.3679172029663128E-3</v>
      </c>
      <c r="AC135" s="138" t="s">
        <v>444</v>
      </c>
      <c r="AD135" s="138">
        <v>1.9095472746112503</v>
      </c>
      <c r="AE135" s="55"/>
      <c r="AF135" s="147" t="s">
        <v>428</v>
      </c>
      <c r="AG135" s="147" t="s">
        <v>428</v>
      </c>
      <c r="AH135" s="147" t="s">
        <v>428</v>
      </c>
      <c r="AI135" s="147" t="s">
        <v>428</v>
      </c>
      <c r="AJ135" s="147" t="s">
        <v>428</v>
      </c>
      <c r="AK135" s="147">
        <v>3.7442103423750006</v>
      </c>
      <c r="AL135" s="148" t="s">
        <v>432</v>
      </c>
    </row>
    <row r="136" spans="1:38" s="2" customFormat="1" ht="26.25" customHeight="1" thickBot="1" x14ac:dyDescent="0.3">
      <c r="A136" s="65" t="s">
        <v>288</v>
      </c>
      <c r="B136" s="65" t="s">
        <v>313</v>
      </c>
      <c r="C136" s="66" t="s">
        <v>314</v>
      </c>
      <c r="D136" s="67"/>
      <c r="E136" s="138" t="s">
        <v>428</v>
      </c>
      <c r="F136" s="138">
        <v>3.8568961619999996E-3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0.35940762000000004</v>
      </c>
      <c r="J139" s="138">
        <v>0.35940762000000004</v>
      </c>
      <c r="K139" s="138">
        <v>0.35940762000000004</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6.6879521578569605</v>
      </c>
      <c r="X139" s="138">
        <v>1.3669205439322438E-2</v>
      </c>
      <c r="Y139" s="138">
        <v>2.1300402428713641E-2</v>
      </c>
      <c r="Z139" s="138">
        <v>1.2041630744445531E-2</v>
      </c>
      <c r="AA139" s="138">
        <v>8.4836667371896411E-4</v>
      </c>
      <c r="AB139" s="138">
        <v>4.7859605286200577E-2</v>
      </c>
      <c r="AC139" s="138" t="s">
        <v>444</v>
      </c>
      <c r="AD139" s="138">
        <v>15.809472611254311</v>
      </c>
      <c r="AE139" s="55"/>
      <c r="AF139" s="147" t="s">
        <v>428</v>
      </c>
      <c r="AG139" s="147" t="s">
        <v>428</v>
      </c>
      <c r="AH139" s="147" t="s">
        <v>428</v>
      </c>
      <c r="AI139" s="147" t="s">
        <v>428</v>
      </c>
      <c r="AJ139" s="147" t="s">
        <v>428</v>
      </c>
      <c r="AK139" s="147">
        <v>1.996</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173.51592244108005</v>
      </c>
      <c r="F141" s="19">
        <f t="shared" ref="F141:AD141" si="0">SUM(F14:F140)</f>
        <v>150.52762823653973</v>
      </c>
      <c r="G141" s="19">
        <f t="shared" si="0"/>
        <v>150.53170111828595</v>
      </c>
      <c r="H141" s="19">
        <f t="shared" si="0"/>
        <v>134.60425154747375</v>
      </c>
      <c r="I141" s="19">
        <f t="shared" si="0"/>
        <v>21.900059065866053</v>
      </c>
      <c r="J141" s="19">
        <f t="shared" si="0"/>
        <v>31.547323933856163</v>
      </c>
      <c r="K141" s="19">
        <f t="shared" si="0"/>
        <v>67.217858087053088</v>
      </c>
      <c r="L141" s="19">
        <f t="shared" si="0"/>
        <v>3.8191682428855076</v>
      </c>
      <c r="M141" s="19">
        <f t="shared" si="0"/>
        <v>429.32916523609788</v>
      </c>
      <c r="N141" s="19">
        <f t="shared" si="0"/>
        <v>83.768372294449364</v>
      </c>
      <c r="O141" s="19">
        <f t="shared" si="0"/>
        <v>0.5879013709272507</v>
      </c>
      <c r="P141" s="19">
        <f t="shared" si="0"/>
        <v>0.66894215661273126</v>
      </c>
      <c r="Q141" s="19">
        <f t="shared" si="0"/>
        <v>1.9012361344055206</v>
      </c>
      <c r="R141" s="19">
        <f>SUM(R14:R140)</f>
        <v>5.4180118908059836</v>
      </c>
      <c r="S141" s="19">
        <f t="shared" si="0"/>
        <v>27.165421448194568</v>
      </c>
      <c r="T141" s="19">
        <f t="shared" si="0"/>
        <v>25.483155533821222</v>
      </c>
      <c r="U141" s="19">
        <f t="shared" si="0"/>
        <v>7.0507292735701572</v>
      </c>
      <c r="V141" s="19">
        <f t="shared" si="0"/>
        <v>54.712758899808669</v>
      </c>
      <c r="W141" s="19">
        <f t="shared" si="0"/>
        <v>34.749308849032182</v>
      </c>
      <c r="X141" s="19">
        <f t="shared" si="0"/>
        <v>4.7939112830644843</v>
      </c>
      <c r="Y141" s="19">
        <f t="shared" si="0"/>
        <v>8.4457941699928778</v>
      </c>
      <c r="Z141" s="19">
        <f t="shared" si="0"/>
        <v>4.0927313079341445</v>
      </c>
      <c r="AA141" s="19">
        <f t="shared" si="0"/>
        <v>3.3138810651856776</v>
      </c>
      <c r="AB141" s="19">
        <f t="shared" si="0"/>
        <v>20.646317826177182</v>
      </c>
      <c r="AC141" s="19">
        <f t="shared" si="0"/>
        <v>48.025474462497215</v>
      </c>
      <c r="AD141" s="19">
        <f t="shared" si="0"/>
        <v>32.518302808321423</v>
      </c>
      <c r="AE141" s="56"/>
      <c r="AF141" s="145">
        <f>SUM(AF14:AF140)</f>
        <v>226776.56896136323</v>
      </c>
      <c r="AG141" s="145">
        <f t="shared" ref="AG141:AI141" si="1">SUM(AG14:AG140)</f>
        <v>128068.35630234351</v>
      </c>
      <c r="AH141" s="145">
        <f t="shared" si="1"/>
        <v>94798.929966500611</v>
      </c>
      <c r="AI141" s="145">
        <f t="shared" si="1"/>
        <v>3957.5742989430996</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35.219721801429941</v>
      </c>
      <c r="F143" s="139">
        <v>23.505115843455339</v>
      </c>
      <c r="G143" s="139">
        <v>2.9278312597856564</v>
      </c>
      <c r="H143" s="139">
        <v>0.58627788751681575</v>
      </c>
      <c r="I143" s="139">
        <v>0.63255166307327393</v>
      </c>
      <c r="J143" s="139">
        <v>0.63255166307327415</v>
      </c>
      <c r="K143" s="139">
        <v>0.63255166307327393</v>
      </c>
      <c r="L143" s="139">
        <v>0.35247390520952976</v>
      </c>
      <c r="M143" s="139">
        <v>200.36884584710077</v>
      </c>
      <c r="N143" s="139">
        <v>70.602585194578836</v>
      </c>
      <c r="O143" s="139">
        <v>2.2755556073317408E-4</v>
      </c>
      <c r="P143" s="139">
        <v>1.0481055867298351E-2</v>
      </c>
      <c r="Q143" s="139">
        <v>3.4599245290300339E-4</v>
      </c>
      <c r="R143" s="139">
        <v>8.4585741325930892E-3</v>
      </c>
      <c r="S143" s="139">
        <v>5.9726175764897487E-3</v>
      </c>
      <c r="T143" s="139">
        <v>2.5470022713828689E-3</v>
      </c>
      <c r="U143" s="139">
        <v>2.3687378433965859E-4</v>
      </c>
      <c r="V143" s="139">
        <v>3.9363721124238193E-2</v>
      </c>
      <c r="W143" s="139">
        <v>0.74650119999999998</v>
      </c>
      <c r="X143" s="139">
        <v>1.49333215962E-2</v>
      </c>
      <c r="Y143" s="139">
        <v>2.0897573850899999E-2</v>
      </c>
      <c r="Z143" s="139">
        <v>1.14770744763E-2</v>
      </c>
      <c r="AA143" s="139">
        <v>2.1723417659199998E-2</v>
      </c>
      <c r="AB143" s="139">
        <v>6.9031387582599996E-2</v>
      </c>
      <c r="AC143" s="139">
        <v>7.4650129999999999E-4</v>
      </c>
      <c r="AD143" s="139">
        <v>1.5304389999999999E-4</v>
      </c>
      <c r="AE143" s="58"/>
      <c r="AF143" s="144">
        <v>57165.806311564535</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4.1400592273864278</v>
      </c>
      <c r="F144" s="139">
        <v>0.67097621537252461</v>
      </c>
      <c r="G144" s="139">
        <v>1.0345281652985092</v>
      </c>
      <c r="H144" s="139">
        <v>8.0547066988699689E-3</v>
      </c>
      <c r="I144" s="139">
        <v>0.9491553862756491</v>
      </c>
      <c r="J144" s="139">
        <v>0.94915538627564922</v>
      </c>
      <c r="K144" s="139">
        <v>0.94915538627564922</v>
      </c>
      <c r="L144" s="139">
        <v>0.53967470986022326</v>
      </c>
      <c r="M144" s="139">
        <v>5.5823915272860578</v>
      </c>
      <c r="N144" s="139">
        <v>0.97053301531198111</v>
      </c>
      <c r="O144" s="139">
        <v>1.5556250858024462E-5</v>
      </c>
      <c r="P144" s="139">
        <v>1.4614876772510866E-3</v>
      </c>
      <c r="Q144" s="139">
        <v>2.9612702406452874E-5</v>
      </c>
      <c r="R144" s="139">
        <v>2.2291182371060518E-3</v>
      </c>
      <c r="S144" s="139">
        <v>1.4989493241587108E-3</v>
      </c>
      <c r="T144" s="139">
        <v>8.4721993076038629E-5</v>
      </c>
      <c r="U144" s="139">
        <v>2.811290309685682E-5</v>
      </c>
      <c r="V144" s="139">
        <v>5.0153285781463454E-3</v>
      </c>
      <c r="W144" s="139">
        <v>8.4743899999999997E-2</v>
      </c>
      <c r="X144" s="139">
        <v>6.4679189979999999E-3</v>
      </c>
      <c r="Y144" s="139">
        <v>7.2944880593999997E-3</v>
      </c>
      <c r="Z144" s="139">
        <v>5.6695044808000002E-3</v>
      </c>
      <c r="AA144" s="139">
        <v>6.1062249099000003E-3</v>
      </c>
      <c r="AB144" s="139">
        <v>2.5538136448099998E-2</v>
      </c>
      <c r="AC144" s="139">
        <v>8.4743700000000007E-5</v>
      </c>
      <c r="AD144" s="139">
        <v>2.2202199999999999E-5</v>
      </c>
      <c r="AE144" s="58"/>
      <c r="AF144" s="144">
        <v>11547.673456718554</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23.040018935944385</v>
      </c>
      <c r="F145" s="139">
        <v>1.2667011038460199</v>
      </c>
      <c r="G145" s="139">
        <v>2.3019941305859422</v>
      </c>
      <c r="H145" s="139">
        <v>7.5429956246037405E-3</v>
      </c>
      <c r="I145" s="139">
        <v>0.82571814439309577</v>
      </c>
      <c r="J145" s="139">
        <v>0.82571814439309565</v>
      </c>
      <c r="K145" s="139">
        <v>0.82571814439309577</v>
      </c>
      <c r="L145" s="139">
        <v>0.44049967121407491</v>
      </c>
      <c r="M145" s="139">
        <v>4.8800920595143884</v>
      </c>
      <c r="N145" s="139">
        <v>0.21408942036577752</v>
      </c>
      <c r="O145" s="139">
        <v>2.9353195550862339E-5</v>
      </c>
      <c r="P145" s="139">
        <v>3.0701338056386895E-3</v>
      </c>
      <c r="Q145" s="139">
        <v>5.8375951719702934E-5</v>
      </c>
      <c r="R145" s="139">
        <v>4.8985115348265723E-3</v>
      </c>
      <c r="S145" s="139">
        <v>3.2857938858883262E-3</v>
      </c>
      <c r="T145" s="139">
        <v>1.2236937293377562E-4</v>
      </c>
      <c r="U145" s="139">
        <v>5.8045512337681182E-5</v>
      </c>
      <c r="V145" s="139">
        <v>1.0438279039321961E-2</v>
      </c>
      <c r="W145" s="139">
        <v>0.16431409999999999</v>
      </c>
      <c r="X145" s="139">
        <v>2.3473432489E-3</v>
      </c>
      <c r="Y145" s="139">
        <v>1.4214467450500002E-2</v>
      </c>
      <c r="Z145" s="139">
        <v>1.58836893162E-2</v>
      </c>
      <c r="AA145" s="139">
        <v>3.6514228309000004E-3</v>
      </c>
      <c r="AB145" s="139">
        <v>3.6096922846500006E-2</v>
      </c>
      <c r="AC145" s="139">
        <v>6.6586699999999997E-5</v>
      </c>
      <c r="AD145" s="139">
        <v>2.9674000000000001E-5</v>
      </c>
      <c r="AE145" s="58"/>
      <c r="AF145" s="144">
        <v>24999.731457295609</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3.0762855928366244E-2</v>
      </c>
      <c r="F146" s="139">
        <v>0.2175309226142681</v>
      </c>
      <c r="G146" s="139">
        <v>6.3768685061136449E-3</v>
      </c>
      <c r="H146" s="139">
        <v>1.8042625255902697E-4</v>
      </c>
      <c r="I146" s="139">
        <v>4.3711947061335788E-3</v>
      </c>
      <c r="J146" s="139">
        <v>4.3711947061335779E-3</v>
      </c>
      <c r="K146" s="139">
        <v>4.3711947061335797E-3</v>
      </c>
      <c r="L146" s="139">
        <v>5.6102176969160731E-4</v>
      </c>
      <c r="M146" s="139">
        <v>1.8015335901948857</v>
      </c>
      <c r="N146" s="139">
        <v>0.20630003354716928</v>
      </c>
      <c r="O146" s="139">
        <v>5.67725218316031E-5</v>
      </c>
      <c r="P146" s="139">
        <v>2.7739378001594361E-5</v>
      </c>
      <c r="Q146" s="139">
        <v>9.5653027591704646E-7</v>
      </c>
      <c r="R146" s="139">
        <v>2.5644433571422323E-4</v>
      </c>
      <c r="S146" s="139">
        <v>9.5917386592290124E-3</v>
      </c>
      <c r="T146" s="139">
        <v>3.9990793552409793E-4</v>
      </c>
      <c r="U146" s="139">
        <v>5.6526316415019796E-5</v>
      </c>
      <c r="V146" s="139">
        <v>5.6473022576408937E-3</v>
      </c>
      <c r="W146" s="139">
        <v>2.6436000000000003E-3</v>
      </c>
      <c r="X146" s="139">
        <v>4.0281535700000001E-5</v>
      </c>
      <c r="Y146" s="139">
        <v>7.3849482100000007E-5</v>
      </c>
      <c r="Z146" s="139">
        <v>2.51759599E-5</v>
      </c>
      <c r="AA146" s="139">
        <v>8.643746200000001E-5</v>
      </c>
      <c r="AB146" s="139">
        <v>2.2574443970000004E-4</v>
      </c>
      <c r="AC146" s="139">
        <v>2.6436E-6</v>
      </c>
      <c r="AD146" s="139">
        <v>2.6436E-6</v>
      </c>
      <c r="AE146" s="58"/>
      <c r="AF146" s="144">
        <v>142.89457106429944</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5.1851035325996131</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0.34605099380242899</v>
      </c>
      <c r="J148" s="139">
        <v>0.66896739860315368</v>
      </c>
      <c r="K148" s="139">
        <v>0.85342567344041442</v>
      </c>
      <c r="L148" s="139">
        <v>7.8173780386417493E-2</v>
      </c>
      <c r="M148" s="139" t="s">
        <v>428</v>
      </c>
      <c r="N148" s="139">
        <v>2.5848163916870526</v>
      </c>
      <c r="O148" s="139">
        <v>1.1319896200271585E-2</v>
      </c>
      <c r="P148" s="139">
        <v>0</v>
      </c>
      <c r="Q148" s="139">
        <v>2.9546422959411092E-2</v>
      </c>
      <c r="R148" s="139">
        <v>0.96475656763152284</v>
      </c>
      <c r="S148" s="139">
        <v>21.182136008817437</v>
      </c>
      <c r="T148" s="139">
        <v>0.14819783178720708</v>
      </c>
      <c r="U148" s="139">
        <v>1.7068513468808295E-2</v>
      </c>
      <c r="V148" s="139">
        <v>6.8572209227174072</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0.16429799558868552</v>
      </c>
      <c r="J149" s="139">
        <v>0.30425554738645466</v>
      </c>
      <c r="K149" s="139">
        <v>0.60851109477290932</v>
      </c>
      <c r="L149" s="139">
        <v>6.4502176045928387E-3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174.46750363936559</v>
      </c>
      <c r="F152" s="13">
        <f t="shared" ref="F152:AD152" si="2">SUM(F$141, F$151, IF(AND(ISNUMBER(SEARCH($B$4,"AT|BE|CH|GB|IE|LT|LU|NL")),SUM(F$143:F$149)&gt;0),SUM(F$143:F$149)-SUM(F$27:F$33),0))</f>
        <v>145.93172351599057</v>
      </c>
      <c r="G152" s="13">
        <f t="shared" si="2"/>
        <v>150.62100352128476</v>
      </c>
      <c r="H152" s="13">
        <f t="shared" si="2"/>
        <v>134.61602402749079</v>
      </c>
      <c r="I152" s="13">
        <f t="shared" si="2"/>
        <v>21.937506966309758</v>
      </c>
      <c r="J152" s="13">
        <f t="shared" si="2"/>
        <v>31.591774162903203</v>
      </c>
      <c r="K152" s="13">
        <f t="shared" si="2"/>
        <v>67.269651090818442</v>
      </c>
      <c r="L152" s="13">
        <f t="shared" si="2"/>
        <v>3.8367858240750916</v>
      </c>
      <c r="M152" s="13">
        <f t="shared" si="2"/>
        <v>433.08219464970932</v>
      </c>
      <c r="N152" s="13">
        <f t="shared" si="2"/>
        <v>85.099426674167873</v>
      </c>
      <c r="O152" s="13">
        <f t="shared" si="2"/>
        <v>0.5880794586428818</v>
      </c>
      <c r="P152" s="13">
        <f t="shared" si="2"/>
        <v>0.6691812614487993</v>
      </c>
      <c r="Q152" s="13">
        <f t="shared" si="2"/>
        <v>1.9016933206852793</v>
      </c>
      <c r="R152" s="13">
        <f t="shared" si="2"/>
        <v>5.4329366468464828</v>
      </c>
      <c r="S152" s="13">
        <f t="shared" si="2"/>
        <v>27.488273747489682</v>
      </c>
      <c r="T152" s="13">
        <f t="shared" si="2"/>
        <v>25.485468135498838</v>
      </c>
      <c r="U152" s="13">
        <f t="shared" si="2"/>
        <v>7.050995878080407</v>
      </c>
      <c r="V152" s="13">
        <f t="shared" si="2"/>
        <v>54.818329232631861</v>
      </c>
      <c r="W152" s="13">
        <f t="shared" si="2"/>
        <v>34.765198049032179</v>
      </c>
      <c r="X152" s="13">
        <f t="shared" si="2"/>
        <v>4.794250698946084</v>
      </c>
      <c r="Y152" s="13">
        <f t="shared" si="2"/>
        <v>8.4463925476724775</v>
      </c>
      <c r="Z152" s="13">
        <f t="shared" si="2"/>
        <v>4.0931689522868444</v>
      </c>
      <c r="AA152" s="13">
        <f t="shared" si="2"/>
        <v>3.3143577355315776</v>
      </c>
      <c r="AB152" s="13">
        <f t="shared" si="2"/>
        <v>20.648169934436982</v>
      </c>
      <c r="AC152" s="13">
        <f t="shared" si="2"/>
        <v>48.025489152197217</v>
      </c>
      <c r="AD152" s="13">
        <f t="shared" si="2"/>
        <v>32.518306115321423</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174.46750363936559</v>
      </c>
      <c r="F154" s="13">
        <f>SUM(F$141, F$153, -1 * IF(OR($B$6=2005,$B$6&gt;=2020),SUM(F$99:F$122),0), IF(AND(ISNUMBER(SEARCH($B$4,"AT|BE|CH|GB|IE|LT|LU|NL")),SUM(F$143:F$149)&gt;0),SUM(F$143:F$149)-SUM(F$27:F$33),0))</f>
        <v>145.93172351599057</v>
      </c>
      <c r="G154" s="13">
        <f>SUM(G$141, G$153, IF(AND(ISNUMBER(SEARCH($B$4,"AT|BE|CH|GB|IE|LT|LU|NL")),SUM(G$143:G$149)&gt;0),SUM(G$143:G$149)-SUM(G$27:G$33),0))</f>
        <v>150.62100352128476</v>
      </c>
      <c r="H154" s="13">
        <f>SUM(H$141, H$153, IF(AND(ISNUMBER(SEARCH($B$4,"AT|BE|CH|GB|IE|LT|LU|NL")),SUM(H$143:H$149)&gt;0),SUM(H$143:H$149)-SUM(H$27:H$33),0))</f>
        <v>134.61602402749079</v>
      </c>
      <c r="I154" s="13">
        <f t="shared" ref="I154:AD154" si="3">SUM(I$141, I$153, IF(AND(ISNUMBER(SEARCH($B$4,"AT|BE|CH|GB|IE|LT|LU|NL")),SUM(I$143:I$149)&gt;0),SUM(I$143:I$149)-SUM(I$27:I$33),0))</f>
        <v>21.937506966309758</v>
      </c>
      <c r="J154" s="13">
        <f t="shared" si="3"/>
        <v>31.591774162903203</v>
      </c>
      <c r="K154" s="13">
        <f t="shared" si="3"/>
        <v>67.269651090818442</v>
      </c>
      <c r="L154" s="13">
        <f t="shared" si="3"/>
        <v>3.8367858240750916</v>
      </c>
      <c r="M154" s="13">
        <f t="shared" si="3"/>
        <v>433.08219464970932</v>
      </c>
      <c r="N154" s="13">
        <f t="shared" si="3"/>
        <v>85.099426674167873</v>
      </c>
      <c r="O154" s="13">
        <f t="shared" si="3"/>
        <v>0.5880794586428818</v>
      </c>
      <c r="P154" s="13">
        <f t="shared" si="3"/>
        <v>0.6691812614487993</v>
      </c>
      <c r="Q154" s="13">
        <f t="shared" si="3"/>
        <v>1.9016933206852793</v>
      </c>
      <c r="R154" s="13">
        <f t="shared" si="3"/>
        <v>5.4329366468464828</v>
      </c>
      <c r="S154" s="13">
        <f t="shared" si="3"/>
        <v>27.488273747489682</v>
      </c>
      <c r="T154" s="13">
        <f t="shared" si="3"/>
        <v>25.485468135498838</v>
      </c>
      <c r="U154" s="13">
        <f t="shared" si="3"/>
        <v>7.050995878080407</v>
      </c>
      <c r="V154" s="13">
        <f t="shared" si="3"/>
        <v>54.818329232631861</v>
      </c>
      <c r="W154" s="13">
        <f t="shared" si="3"/>
        <v>34.765198049032179</v>
      </c>
      <c r="X154" s="13">
        <f t="shared" si="3"/>
        <v>4.794250698946084</v>
      </c>
      <c r="Y154" s="13">
        <f t="shared" si="3"/>
        <v>8.4463925476724775</v>
      </c>
      <c r="Z154" s="13">
        <f t="shared" si="3"/>
        <v>4.0931689522868444</v>
      </c>
      <c r="AA154" s="13">
        <f t="shared" si="3"/>
        <v>3.3143577355315776</v>
      </c>
      <c r="AB154" s="13">
        <f t="shared" si="3"/>
        <v>20.648169934436982</v>
      </c>
      <c r="AC154" s="13">
        <f t="shared" si="3"/>
        <v>48.025489152197217</v>
      </c>
      <c r="AD154" s="13">
        <f t="shared" si="3"/>
        <v>32.518306115321423</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3.6406138893019331</v>
      </c>
      <c r="F157" s="141">
        <v>0.12184433654837067</v>
      </c>
      <c r="G157" s="141">
        <v>0.22531663844814614</v>
      </c>
      <c r="H157" s="141" t="s">
        <v>444</v>
      </c>
      <c r="I157" s="141">
        <v>4.4903796343134787E-2</v>
      </c>
      <c r="J157" s="141">
        <v>4.4903796343134787E-2</v>
      </c>
      <c r="K157" s="141">
        <v>4.4903796343134787E-2</v>
      </c>
      <c r="L157" s="141">
        <v>2.1553822244704698E-2</v>
      </c>
      <c r="M157" s="141">
        <v>0.98190956496778947</v>
      </c>
      <c r="N157" s="141">
        <v>9.4632057240235886E-4</v>
      </c>
      <c r="O157" s="141">
        <v>7.0974042930176912E-5</v>
      </c>
      <c r="P157" s="141">
        <v>1.4194808586035382E-3</v>
      </c>
      <c r="Q157" s="141">
        <v>3.5487021465088455E-4</v>
      </c>
      <c r="R157" s="141">
        <v>2.365801431005897E-3</v>
      </c>
      <c r="S157" s="141">
        <v>2.6023815741064867E-3</v>
      </c>
      <c r="T157" s="141">
        <v>9.4632057240235892E-5</v>
      </c>
      <c r="U157" s="141">
        <v>1.3011907870532434E-3</v>
      </c>
      <c r="V157" s="141">
        <v>0.34304120749585509</v>
      </c>
      <c r="W157" s="141" t="s">
        <v>444</v>
      </c>
      <c r="X157" s="141" t="s">
        <v>444</v>
      </c>
      <c r="Y157" s="141" t="s">
        <v>444</v>
      </c>
      <c r="Z157" s="141" t="s">
        <v>444</v>
      </c>
      <c r="AA157" s="141" t="s">
        <v>444</v>
      </c>
      <c r="AB157" s="141" t="s">
        <v>444</v>
      </c>
      <c r="AC157" s="141" t="s">
        <v>444</v>
      </c>
      <c r="AD157" s="141" t="s">
        <v>444</v>
      </c>
      <c r="AE157" s="58"/>
      <c r="AF157" s="142">
        <v>11829.007155029485</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0.16047270046225062</v>
      </c>
      <c r="F158" s="141">
        <v>3.9605757702202531E-3</v>
      </c>
      <c r="G158" s="141">
        <v>7.9856668605086719E-3</v>
      </c>
      <c r="H158" s="141" t="s">
        <v>444</v>
      </c>
      <c r="I158" s="141">
        <v>8.5782221483151299E-4</v>
      </c>
      <c r="J158" s="141">
        <v>8.5782221483151299E-4</v>
      </c>
      <c r="K158" s="141">
        <v>8.5782221483151299E-4</v>
      </c>
      <c r="L158" s="141">
        <v>4.1175466311912625E-4</v>
      </c>
      <c r="M158" s="141">
        <v>5.5760713918920041E-2</v>
      </c>
      <c r="N158" s="141">
        <v>3.3559096193574748E-5</v>
      </c>
      <c r="O158" s="141">
        <v>2.5169322145181061E-6</v>
      </c>
      <c r="P158" s="141">
        <v>5.0338644290362115E-5</v>
      </c>
      <c r="Q158" s="141">
        <v>1.2584661072590529E-5</v>
      </c>
      <c r="R158" s="141">
        <v>8.3897740483936876E-5</v>
      </c>
      <c r="S158" s="141">
        <v>9.2287514532330553E-5</v>
      </c>
      <c r="T158" s="141">
        <v>3.3559096193574748E-6</v>
      </c>
      <c r="U158" s="141">
        <v>4.6143757266165276E-5</v>
      </c>
      <c r="V158" s="141">
        <v>1.2165172370170846E-2</v>
      </c>
      <c r="W158" s="141" t="s">
        <v>444</v>
      </c>
      <c r="X158" s="141" t="s">
        <v>444</v>
      </c>
      <c r="Y158" s="141" t="s">
        <v>444</v>
      </c>
      <c r="Z158" s="141" t="s">
        <v>444</v>
      </c>
      <c r="AA158" s="141" t="s">
        <v>444</v>
      </c>
      <c r="AB158" s="141" t="s">
        <v>444</v>
      </c>
      <c r="AC158" s="141" t="s">
        <v>444</v>
      </c>
      <c r="AD158" s="141" t="s">
        <v>444</v>
      </c>
      <c r="AE158" s="58"/>
      <c r="AF158" s="143">
        <v>419.48870241968433</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11.973386367067556</v>
      </c>
      <c r="F159" s="141">
        <v>0.27185999999999999</v>
      </c>
      <c r="G159" s="141">
        <v>3.6283246069392008</v>
      </c>
      <c r="H159" s="141" t="s">
        <v>444</v>
      </c>
      <c r="I159" s="141">
        <v>0.34472337695097888</v>
      </c>
      <c r="J159" s="141">
        <v>0.40551910296663163</v>
      </c>
      <c r="K159" s="141">
        <v>0.40551910296663163</v>
      </c>
      <c r="L159" s="141">
        <v>6.8421939490871844E-2</v>
      </c>
      <c r="M159" s="141">
        <v>0.59686000000000006</v>
      </c>
      <c r="N159" s="141">
        <v>2.3439999999999999E-2</v>
      </c>
      <c r="O159" s="141">
        <v>2.16E-3</v>
      </c>
      <c r="P159" s="141">
        <v>4.1600000000000005E-3</v>
      </c>
      <c r="Q159" s="141">
        <v>4.3440000000000006E-2</v>
      </c>
      <c r="R159" s="141">
        <v>4.6759999999999996E-2</v>
      </c>
      <c r="S159" s="141">
        <v>0.16049999999999998</v>
      </c>
      <c r="T159" s="141">
        <v>1.9560000000000002</v>
      </c>
      <c r="U159" s="141">
        <v>2.2179999999999998E-2</v>
      </c>
      <c r="V159" s="141">
        <v>0.18959999999999999</v>
      </c>
      <c r="W159" s="141">
        <v>4.0260000000000004E-2</v>
      </c>
      <c r="X159" s="141">
        <v>4.8999999999999998E-4</v>
      </c>
      <c r="Y159" s="141">
        <v>2.7400000000000002E-3</v>
      </c>
      <c r="Z159" s="141">
        <v>2.16E-3</v>
      </c>
      <c r="AA159" s="141">
        <v>6.2199999999999994E-4</v>
      </c>
      <c r="AB159" s="141">
        <v>6.0120000000000009E-3</v>
      </c>
      <c r="AC159" s="141" t="s">
        <v>444</v>
      </c>
      <c r="AD159" s="141">
        <v>3.6859999999999997E-2</v>
      </c>
      <c r="AE159" s="58"/>
      <c r="AF159" s="143">
        <v>6722.5019256000005</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0.67900085094666596</v>
      </c>
      <c r="X163" s="22">
        <v>4.8888061268159948</v>
      </c>
      <c r="Y163" s="22">
        <v>3.19130399944933</v>
      </c>
      <c r="Z163" s="22">
        <v>1.5617019571773316</v>
      </c>
      <c r="AA163" s="22">
        <v>1.8333022975559981</v>
      </c>
      <c r="AB163" s="22">
        <v>11.475114380998654</v>
      </c>
      <c r="AC163" s="22" t="s">
        <v>444</v>
      </c>
      <c r="AD163" s="22">
        <v>0.19691024677453312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B3CD-ECEC-4DB2-9592-AAC91D4248FE}">
  <sheetPr codeName="Sheet9"/>
  <dimension ref="A1:AL170"/>
  <sheetViews>
    <sheetView zoomScale="75" zoomScaleNormal="75" workbookViewId="0">
      <pane xSplit="4" ySplit="13" topLeftCell="Y110" activePane="bottomRight" state="frozen"/>
      <selection activeCell="P48" sqref="P48"/>
      <selection pane="topRight" activeCell="P48" sqref="P48"/>
      <selection pane="bottomLeft" activeCell="P48" sqref="P48"/>
      <selection pane="bottomRight" activeCell="B8" sqref="B8"/>
    </sheetView>
  </sheetViews>
  <sheetFormatPr defaultColWidth="8.81640625" defaultRowHeight="12.5" x14ac:dyDescent="0.25"/>
  <cols>
    <col min="1" max="2" width="21.453125" style="5" customWidth="1"/>
    <col min="3" max="3" width="46.453125" style="17" customWidth="1"/>
    <col min="4" max="4" width="7.1796875" style="5" customWidth="1"/>
    <col min="5" max="24" width="8.54296875" style="5" customWidth="1"/>
    <col min="25" max="25" width="8.81640625" style="5" customWidth="1"/>
    <col min="26" max="30" width="8.54296875" style="5" customWidth="1"/>
    <col min="31" max="31" width="2.1796875" style="5" customWidth="1"/>
    <col min="32" max="36" width="8.54296875" style="5" customWidth="1"/>
    <col min="37" max="37" width="12" style="5" customWidth="1"/>
    <col min="38" max="38" width="25.7265625" style="5" customWidth="1"/>
    <col min="39" max="16384" width="8.81640625" style="5"/>
  </cols>
  <sheetData>
    <row r="1" spans="1:38" s="2" customFormat="1" ht="22.5" customHeight="1" x14ac:dyDescent="0.25">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ht="13" x14ac:dyDescent="0.3">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ht="13" x14ac:dyDescent="0.3">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ht="13" x14ac:dyDescent="0.3">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ht="13" x14ac:dyDescent="0.3">
      <c r="A7" s="30" t="s">
        <v>6</v>
      </c>
      <c r="B7" s="20" t="s">
        <v>442</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ht="13" x14ac:dyDescent="0.3">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3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5">
      <c r="A10" s="164" t="str">
        <f>B4&amp;": "&amp;B5&amp;": "&amp;B6</f>
        <v>IE: 15.02.2024: 1997</v>
      </c>
      <c r="B10" s="166" t="s">
        <v>8</v>
      </c>
      <c r="C10" s="167"/>
      <c r="D10" s="168"/>
      <c r="E10" s="154" t="s">
        <v>9</v>
      </c>
      <c r="F10" s="155"/>
      <c r="G10" s="155"/>
      <c r="H10" s="156"/>
      <c r="I10" s="154" t="s">
        <v>10</v>
      </c>
      <c r="J10" s="155"/>
      <c r="K10" s="155"/>
      <c r="L10" s="156"/>
      <c r="M10" s="172" t="s">
        <v>11</v>
      </c>
      <c r="N10" s="154" t="s">
        <v>12</v>
      </c>
      <c r="O10" s="155"/>
      <c r="P10" s="156"/>
      <c r="Q10" s="154" t="s">
        <v>13</v>
      </c>
      <c r="R10" s="155"/>
      <c r="S10" s="155"/>
      <c r="T10" s="155"/>
      <c r="U10" s="155"/>
      <c r="V10" s="156"/>
      <c r="W10" s="154" t="s">
        <v>366</v>
      </c>
      <c r="X10" s="155"/>
      <c r="Y10" s="155"/>
      <c r="Z10" s="155"/>
      <c r="AA10" s="155"/>
      <c r="AB10" s="155"/>
      <c r="AC10" s="155"/>
      <c r="AD10" s="156"/>
      <c r="AE10" s="38"/>
      <c r="AF10" s="154" t="s">
        <v>383</v>
      </c>
      <c r="AG10" s="155"/>
      <c r="AH10" s="155"/>
      <c r="AI10" s="155"/>
      <c r="AJ10" s="155"/>
      <c r="AK10" s="155"/>
      <c r="AL10" s="156"/>
    </row>
    <row r="11" spans="1:38" s="1" customFormat="1" ht="15" customHeight="1" thickBot="1" x14ac:dyDescent="0.3">
      <c r="A11" s="165"/>
      <c r="B11" s="169"/>
      <c r="C11" s="170"/>
      <c r="D11" s="171"/>
      <c r="E11" s="157"/>
      <c r="F11" s="158"/>
      <c r="G11" s="158"/>
      <c r="H11" s="159"/>
      <c r="I11" s="157"/>
      <c r="J11" s="158"/>
      <c r="K11" s="158"/>
      <c r="L11" s="159"/>
      <c r="M11" s="173"/>
      <c r="N11" s="157"/>
      <c r="O11" s="158"/>
      <c r="P11" s="159"/>
      <c r="Q11" s="157"/>
      <c r="R11" s="158"/>
      <c r="S11" s="158"/>
      <c r="T11" s="158"/>
      <c r="U11" s="158"/>
      <c r="V11" s="159"/>
      <c r="W11" s="120"/>
      <c r="X11" s="160" t="s">
        <v>31</v>
      </c>
      <c r="Y11" s="161"/>
      <c r="Z11" s="161"/>
      <c r="AA11" s="161"/>
      <c r="AB11" s="162"/>
      <c r="AC11" s="121"/>
      <c r="AD11" s="122"/>
      <c r="AE11" s="39"/>
      <c r="AF11" s="157"/>
      <c r="AG11" s="158"/>
      <c r="AH11" s="158"/>
      <c r="AI11" s="158"/>
      <c r="AJ11" s="158"/>
      <c r="AK11" s="158"/>
      <c r="AL11" s="159"/>
    </row>
    <row r="12" spans="1:38" s="1" customFormat="1" ht="52.5" customHeight="1" thickBot="1" x14ac:dyDescent="0.3">
      <c r="A12" s="165"/>
      <c r="B12" s="169"/>
      <c r="C12" s="170"/>
      <c r="D12" s="171"/>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3">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3">
      <c r="A14" s="65" t="s">
        <v>50</v>
      </c>
      <c r="B14" s="65" t="s">
        <v>51</v>
      </c>
      <c r="C14" s="66" t="s">
        <v>52</v>
      </c>
      <c r="D14" s="67"/>
      <c r="E14" s="138">
        <v>40.192419351450397</v>
      </c>
      <c r="F14" s="138">
        <v>0.30444827509299111</v>
      </c>
      <c r="G14" s="138">
        <v>95.566223217098369</v>
      </c>
      <c r="H14" s="138" t="s">
        <v>444</v>
      </c>
      <c r="I14" s="138">
        <v>1.0844927133731335</v>
      </c>
      <c r="J14" s="138">
        <v>1.5305879815123735</v>
      </c>
      <c r="K14" s="138">
        <v>1.9957649043266692</v>
      </c>
      <c r="L14" s="138">
        <v>4.3591026306295869E-2</v>
      </c>
      <c r="M14" s="138">
        <v>21.909413617175868</v>
      </c>
      <c r="N14" s="138">
        <v>0.94257423119310235</v>
      </c>
      <c r="O14" s="138">
        <v>0.13683101537858242</v>
      </c>
      <c r="P14" s="138">
        <v>0.16943215093367991</v>
      </c>
      <c r="Q14" s="138">
        <v>0.90056658104786569</v>
      </c>
      <c r="R14" s="138">
        <v>0.56834004768495361</v>
      </c>
      <c r="S14" s="138">
        <v>0.67190573964161615</v>
      </c>
      <c r="T14" s="138">
        <v>9.0592427422719464</v>
      </c>
      <c r="U14" s="138">
        <v>2.5026698120420878</v>
      </c>
      <c r="V14" s="138">
        <v>4.2890369294682635</v>
      </c>
      <c r="W14" s="138">
        <v>0.9182317598784</v>
      </c>
      <c r="X14" s="138">
        <v>6.9221568804978819E-5</v>
      </c>
      <c r="Y14" s="138">
        <v>3.1489087219047328E-3</v>
      </c>
      <c r="Z14" s="138">
        <v>2.5006420984340443E-3</v>
      </c>
      <c r="AA14" s="138">
        <v>3.4496925559220765E-4</v>
      </c>
      <c r="AB14" s="138">
        <v>6.0637416447359635E-3</v>
      </c>
      <c r="AC14" s="138">
        <v>0.54292329715670129</v>
      </c>
      <c r="AD14" s="138">
        <v>2.6740998218165884E-4</v>
      </c>
      <c r="AE14" s="55"/>
      <c r="AF14" s="147">
        <v>33959.854929599998</v>
      </c>
      <c r="AG14" s="147">
        <v>83428.490425679993</v>
      </c>
      <c r="AH14" s="147">
        <v>57281.696633615036</v>
      </c>
      <c r="AI14" s="147" t="s">
        <v>430</v>
      </c>
      <c r="AJ14" s="147" t="s">
        <v>430</v>
      </c>
      <c r="AK14" s="147" t="s">
        <v>428</v>
      </c>
      <c r="AL14" s="45" t="s">
        <v>49</v>
      </c>
    </row>
    <row r="15" spans="1:38" s="1" customFormat="1" ht="26.25" customHeight="1" thickBot="1" x14ac:dyDescent="0.3">
      <c r="A15" s="65" t="s">
        <v>53</v>
      </c>
      <c r="B15" s="65" t="s">
        <v>54</v>
      </c>
      <c r="C15" s="66" t="s">
        <v>55</v>
      </c>
      <c r="D15" s="67"/>
      <c r="E15" s="138">
        <v>0.62394553827565713</v>
      </c>
      <c r="F15" s="138">
        <v>8.5916494650960015E-3</v>
      </c>
      <c r="G15" s="138">
        <v>0.61802475700951365</v>
      </c>
      <c r="H15" s="138" t="s">
        <v>444</v>
      </c>
      <c r="I15" s="138">
        <v>7.9995256145424017E-3</v>
      </c>
      <c r="J15" s="138">
        <v>1.2130317417672001E-2</v>
      </c>
      <c r="K15" s="138">
        <v>1.5784276946904E-2</v>
      </c>
      <c r="L15" s="138">
        <v>7.7563507607136025E-4</v>
      </c>
      <c r="M15" s="138">
        <v>4.4742192145200005E-2</v>
      </c>
      <c r="N15" s="138">
        <v>7.6503475412424008E-3</v>
      </c>
      <c r="O15" s="138">
        <v>6.5545484561604006E-3</v>
      </c>
      <c r="P15" s="138">
        <v>1.3872886605072001E-3</v>
      </c>
      <c r="Q15" s="138">
        <v>3.6943033833072006E-3</v>
      </c>
      <c r="R15" s="138">
        <v>2.6425637068254345E-2</v>
      </c>
      <c r="S15" s="138">
        <v>1.6209519521242235E-2</v>
      </c>
      <c r="T15" s="138">
        <v>0.49713183166677399</v>
      </c>
      <c r="U15" s="138">
        <v>6.4497077996803209E-3</v>
      </c>
      <c r="V15" s="138">
        <v>7.4096846074778414E-2</v>
      </c>
      <c r="W15" s="138">
        <v>1.5463422450000004E-3</v>
      </c>
      <c r="X15" s="138">
        <v>1.7035550693784006E-6</v>
      </c>
      <c r="Y15" s="138">
        <v>5.1915054749040005E-6</v>
      </c>
      <c r="Z15" s="138">
        <v>1.6067911043016004E-6</v>
      </c>
      <c r="AA15" s="138">
        <v>1.6067911043016004E-6</v>
      </c>
      <c r="AB15" s="138">
        <v>1.0108642752885603E-5</v>
      </c>
      <c r="AC15" s="138" t="s">
        <v>428</v>
      </c>
      <c r="AD15" s="138">
        <v>0</v>
      </c>
      <c r="AE15" s="55"/>
      <c r="AF15" s="147">
        <v>3526.8137820000006</v>
      </c>
      <c r="AG15" s="147" t="s">
        <v>430</v>
      </c>
      <c r="AH15" s="147" t="s">
        <v>430</v>
      </c>
      <c r="AI15" s="147" t="s">
        <v>430</v>
      </c>
      <c r="AJ15" s="147" t="s">
        <v>430</v>
      </c>
      <c r="AK15" s="147" t="s">
        <v>428</v>
      </c>
      <c r="AL15" s="45" t="s">
        <v>49</v>
      </c>
    </row>
    <row r="16" spans="1:38" s="1" customFormat="1" ht="26.25" customHeight="1" thickBot="1" x14ac:dyDescent="0.3">
      <c r="A16" s="65" t="s">
        <v>53</v>
      </c>
      <c r="B16" s="65" t="s">
        <v>56</v>
      </c>
      <c r="C16" s="66" t="s">
        <v>57</v>
      </c>
      <c r="D16" s="67"/>
      <c r="E16" s="138">
        <v>8.2158910177734176E-2</v>
      </c>
      <c r="F16" s="138">
        <v>3.3018779520000005E-4</v>
      </c>
      <c r="G16" s="138">
        <v>6.7845456097048812E-2</v>
      </c>
      <c r="H16" s="138" t="s">
        <v>444</v>
      </c>
      <c r="I16" s="138">
        <v>2.2700410920000004E-2</v>
      </c>
      <c r="J16" s="138">
        <v>3.2606044776000001E-2</v>
      </c>
      <c r="K16" s="138">
        <v>3.3844249008000003E-2</v>
      </c>
      <c r="L16" s="138" t="s">
        <v>429</v>
      </c>
      <c r="M16" s="138">
        <v>8.6864858294050828E-2</v>
      </c>
      <c r="N16" s="138">
        <v>1.1556572832000001E-2</v>
      </c>
      <c r="O16" s="138">
        <v>6.6037559040000009E-4</v>
      </c>
      <c r="P16" s="138">
        <v>1.238204232E-2</v>
      </c>
      <c r="Q16" s="138">
        <v>4.5400821840000001E-3</v>
      </c>
      <c r="R16" s="138">
        <v>2.3525880408000002E-3</v>
      </c>
      <c r="S16" s="138">
        <v>1.0318368600000001E-2</v>
      </c>
      <c r="T16" s="138">
        <v>2.1462206688000001E-3</v>
      </c>
      <c r="U16" s="138">
        <v>1.1969307576000002E-3</v>
      </c>
      <c r="V16" s="138">
        <v>1.8985798224000001E-2</v>
      </c>
      <c r="W16" s="138">
        <v>1.0731103344000001E-2</v>
      </c>
      <c r="X16" s="138">
        <v>1.1969307576000001E-7</v>
      </c>
      <c r="Y16" s="138">
        <v>1.2382042320000002E-9</v>
      </c>
      <c r="Z16" s="138">
        <v>4.1273474400000003E-10</v>
      </c>
      <c r="AA16" s="138">
        <v>4.1273474400000003E-10</v>
      </c>
      <c r="AB16" s="138">
        <v>1.2175674948E-7</v>
      </c>
      <c r="AC16" s="138" t="s">
        <v>429</v>
      </c>
      <c r="AD16" s="138" t="s">
        <v>429</v>
      </c>
      <c r="AE16" s="55"/>
      <c r="AF16" s="147" t="s">
        <v>429</v>
      </c>
      <c r="AG16" s="147">
        <v>412.73474400000003</v>
      </c>
      <c r="AH16" s="147" t="s">
        <v>429</v>
      </c>
      <c r="AI16" s="147" t="s">
        <v>430</v>
      </c>
      <c r="AJ16" s="147" t="s">
        <v>430</v>
      </c>
      <c r="AK16" s="147" t="s">
        <v>428</v>
      </c>
      <c r="AL16" s="45" t="s">
        <v>49</v>
      </c>
    </row>
    <row r="17" spans="1:38" s="2" customFormat="1" ht="26.25" customHeight="1" thickBot="1" x14ac:dyDescent="0.3">
      <c r="A17" s="65" t="s">
        <v>53</v>
      </c>
      <c r="B17" s="65" t="s">
        <v>58</v>
      </c>
      <c r="C17" s="66" t="s">
        <v>59</v>
      </c>
      <c r="D17" s="67"/>
      <c r="E17" s="138">
        <v>2.2776191999999997E-2</v>
      </c>
      <c r="F17" s="138">
        <v>6.1964640000000005E-3</v>
      </c>
      <c r="G17" s="138">
        <v>4.0060123201968801E-3</v>
      </c>
      <c r="H17" s="138" t="s">
        <v>444</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3">
      <c r="A18" s="65" t="s">
        <v>53</v>
      </c>
      <c r="B18" s="65" t="s">
        <v>60</v>
      </c>
      <c r="C18" s="66" t="s">
        <v>61</v>
      </c>
      <c r="D18" s="67"/>
      <c r="E18" s="138">
        <v>3.0584597572239365</v>
      </c>
      <c r="F18" s="138">
        <v>0.17768014775708355</v>
      </c>
      <c r="G18" s="138">
        <v>20.166640598024454</v>
      </c>
      <c r="H18" s="138" t="s">
        <v>444</v>
      </c>
      <c r="I18" s="138">
        <v>0.25245333789345553</v>
      </c>
      <c r="J18" s="138">
        <v>0.32869541828488602</v>
      </c>
      <c r="K18" s="138">
        <v>0.42018591475460282</v>
      </c>
      <c r="L18" s="138">
        <v>0.14092954346743314</v>
      </c>
      <c r="M18" s="138">
        <v>0.64170549627285556</v>
      </c>
      <c r="N18" s="138">
        <v>0.24389916141544438</v>
      </c>
      <c r="O18" s="138">
        <v>4.5733408677386487E-3</v>
      </c>
      <c r="P18" s="138">
        <v>2.1164985762885894E-3</v>
      </c>
      <c r="Q18" s="138">
        <v>1.5273785197107906E-2</v>
      </c>
      <c r="R18" s="138">
        <v>0.19512126961687687</v>
      </c>
      <c r="S18" s="138">
        <v>0.10975482453551993</v>
      </c>
      <c r="T18" s="138">
        <v>3.9633049678555365</v>
      </c>
      <c r="U18" s="138">
        <v>1.5423904507599557E-3</v>
      </c>
      <c r="V18" s="138">
        <v>0.12231154297623606</v>
      </c>
      <c r="W18" s="138">
        <v>2.1347782509600566E-2</v>
      </c>
      <c r="X18" s="138">
        <v>2.897199054874363E-2</v>
      </c>
      <c r="Y18" s="138">
        <v>0.2287262411742918</v>
      </c>
      <c r="Z18" s="138">
        <v>2.5922307333086404E-2</v>
      </c>
      <c r="AA18" s="138">
        <v>2.2872624117429182E-2</v>
      </c>
      <c r="AB18" s="138">
        <v>0.30649316317355102</v>
      </c>
      <c r="AC18" s="138" t="s">
        <v>430</v>
      </c>
      <c r="AD18" s="138" t="s">
        <v>430</v>
      </c>
      <c r="AE18" s="55"/>
      <c r="AF18" s="147">
        <v>15550.127978051953</v>
      </c>
      <c r="AG18" s="147" t="s">
        <v>430</v>
      </c>
      <c r="AH18" s="147">
        <v>793.76579476557299</v>
      </c>
      <c r="AI18" s="147" t="s">
        <v>430</v>
      </c>
      <c r="AJ18" s="147" t="s">
        <v>430</v>
      </c>
      <c r="AK18" s="147" t="s">
        <v>428</v>
      </c>
      <c r="AL18" s="45" t="s">
        <v>49</v>
      </c>
    </row>
    <row r="19" spans="1:38" s="2" customFormat="1" ht="26.25" customHeight="1" thickBot="1" x14ac:dyDescent="0.3">
      <c r="A19" s="65" t="s">
        <v>53</v>
      </c>
      <c r="B19" s="65" t="s">
        <v>62</v>
      </c>
      <c r="C19" s="66" t="s">
        <v>63</v>
      </c>
      <c r="D19" s="67"/>
      <c r="E19" s="138">
        <v>0.43601680124585857</v>
      </c>
      <c r="F19" s="138">
        <v>8.6964870973396821E-2</v>
      </c>
      <c r="G19" s="138">
        <v>2.4716144066710233</v>
      </c>
      <c r="H19" s="138" t="s">
        <v>444</v>
      </c>
      <c r="I19" s="138">
        <v>4.0170895833649384E-2</v>
      </c>
      <c r="J19" s="138">
        <v>5.1686876527955096E-2</v>
      </c>
      <c r="K19" s="138">
        <v>6.5506053361121946E-2</v>
      </c>
      <c r="L19" s="138">
        <v>2.136825870477457E-2</v>
      </c>
      <c r="M19" s="138">
        <v>0.17273890546569687</v>
      </c>
      <c r="N19" s="138">
        <v>3.6881714830710115E-2</v>
      </c>
      <c r="O19" s="138">
        <v>6.9346056420731218E-4</v>
      </c>
      <c r="P19" s="138">
        <v>1.7313531432680326E-3</v>
      </c>
      <c r="Q19" s="138">
        <v>2.5811653109689041E-3</v>
      </c>
      <c r="R19" s="138">
        <v>2.9517046569796621E-2</v>
      </c>
      <c r="S19" s="138">
        <v>1.659023939827502E-2</v>
      </c>
      <c r="T19" s="138">
        <v>0.59886713209627074</v>
      </c>
      <c r="U19" s="138">
        <v>3.9154173370861651E-4</v>
      </c>
      <c r="V19" s="138">
        <v>2.04547440672758E-2</v>
      </c>
      <c r="W19" s="138">
        <v>3.2244745944055983E-3</v>
      </c>
      <c r="X19" s="138">
        <v>4.3760726638361683E-3</v>
      </c>
      <c r="Y19" s="138">
        <v>3.4547942082917123E-2</v>
      </c>
      <c r="Z19" s="138">
        <v>3.9154334360639404E-3</v>
      </c>
      <c r="AA19" s="138">
        <v>3.4547942082917126E-3</v>
      </c>
      <c r="AB19" s="138">
        <v>4.6294242391108943E-2</v>
      </c>
      <c r="AC19" s="138" t="s">
        <v>430</v>
      </c>
      <c r="AD19" s="138" t="s">
        <v>430</v>
      </c>
      <c r="AE19" s="55"/>
      <c r="AF19" s="147">
        <v>2436.1199638282837</v>
      </c>
      <c r="AG19" s="147" t="s">
        <v>430</v>
      </c>
      <c r="AH19" s="147">
        <v>2646.7678961104843</v>
      </c>
      <c r="AI19" s="147" t="s">
        <v>430</v>
      </c>
      <c r="AJ19" s="147" t="s">
        <v>430</v>
      </c>
      <c r="AK19" s="147" t="s">
        <v>428</v>
      </c>
      <c r="AL19" s="45" t="s">
        <v>49</v>
      </c>
    </row>
    <row r="20" spans="1:38" s="2" customFormat="1" ht="26.25" customHeight="1" thickBot="1" x14ac:dyDescent="0.3">
      <c r="A20" s="65" t="s">
        <v>53</v>
      </c>
      <c r="B20" s="65" t="s">
        <v>64</v>
      </c>
      <c r="C20" s="66" t="s">
        <v>65</v>
      </c>
      <c r="D20" s="67"/>
      <c r="E20" s="138">
        <v>9.2879721863939807E-2</v>
      </c>
      <c r="F20" s="138">
        <v>2.2175662868905266E-2</v>
      </c>
      <c r="G20" s="138">
        <v>0.14942135334684048</v>
      </c>
      <c r="H20" s="138" t="s">
        <v>444</v>
      </c>
      <c r="I20" s="138">
        <v>5.882442280556224E-3</v>
      </c>
      <c r="J20" s="138">
        <v>7.4697325067473322E-3</v>
      </c>
      <c r="K20" s="138">
        <v>9.374480778176663E-3</v>
      </c>
      <c r="L20" s="138">
        <v>2.9590877193661921E-3</v>
      </c>
      <c r="M20" s="138">
        <v>3.6656208334710103E-2</v>
      </c>
      <c r="N20" s="138">
        <v>5.0884161980107555E-3</v>
      </c>
      <c r="O20" s="138">
        <v>9.5980934187765257E-5</v>
      </c>
      <c r="P20" s="138">
        <v>4.7785817430305897E-4</v>
      </c>
      <c r="Q20" s="138">
        <v>4.0007144704919156E-4</v>
      </c>
      <c r="R20" s="138">
        <v>4.0742027212846647E-3</v>
      </c>
      <c r="S20" s="138">
        <v>2.2878458741622822E-3</v>
      </c>
      <c r="T20" s="138">
        <v>8.2549831504173082E-2</v>
      </c>
      <c r="U20" s="138">
        <v>7.9661577574184655E-5</v>
      </c>
      <c r="V20" s="138">
        <v>3.1427421951258534E-3</v>
      </c>
      <c r="W20" s="138">
        <v>4.4444126333351044E-4</v>
      </c>
      <c r="X20" s="138">
        <v>6.0317028595262127E-4</v>
      </c>
      <c r="Y20" s="138">
        <v>4.7618706785733265E-3</v>
      </c>
      <c r="Z20" s="138">
        <v>5.3967867690497698E-4</v>
      </c>
      <c r="AA20" s="138">
        <v>4.7618706785733264E-4</v>
      </c>
      <c r="AB20" s="138">
        <v>6.3809067092882579E-3</v>
      </c>
      <c r="AC20" s="138" t="s">
        <v>430</v>
      </c>
      <c r="AD20" s="138" t="s">
        <v>430</v>
      </c>
      <c r="AE20" s="55"/>
      <c r="AF20" s="147">
        <v>317.93288839792774</v>
      </c>
      <c r="AG20" s="147" t="s">
        <v>430</v>
      </c>
      <c r="AH20" s="147">
        <v>825.65917494999178</v>
      </c>
      <c r="AI20" s="147" t="s">
        <v>430</v>
      </c>
      <c r="AJ20" s="147" t="s">
        <v>430</v>
      </c>
      <c r="AK20" s="147" t="s">
        <v>428</v>
      </c>
      <c r="AL20" s="45" t="s">
        <v>49</v>
      </c>
    </row>
    <row r="21" spans="1:38" s="2" customFormat="1" ht="26.25" customHeight="1" thickBot="1" x14ac:dyDescent="0.3">
      <c r="A21" s="65" t="s">
        <v>53</v>
      </c>
      <c r="B21" s="65" t="s">
        <v>66</v>
      </c>
      <c r="C21" s="66" t="s">
        <v>67</v>
      </c>
      <c r="D21" s="67"/>
      <c r="E21" s="138">
        <v>1.6482517426917407</v>
      </c>
      <c r="F21" s="138">
        <v>0.36271429068357658</v>
      </c>
      <c r="G21" s="138">
        <v>11.40404132170034</v>
      </c>
      <c r="H21" s="138" t="s">
        <v>444</v>
      </c>
      <c r="I21" s="138">
        <v>0.28012493037978659</v>
      </c>
      <c r="J21" s="138">
        <v>0.33572657317391225</v>
      </c>
      <c r="K21" s="138">
        <v>0.39803030743829615</v>
      </c>
      <c r="L21" s="138">
        <v>9.16744733387896E-2</v>
      </c>
      <c r="M21" s="138">
        <v>1.6568966495621087</v>
      </c>
      <c r="N21" s="138">
        <v>0.3003215806993817</v>
      </c>
      <c r="O21" s="138">
        <v>4.8077135378627759E-3</v>
      </c>
      <c r="P21" s="138">
        <v>1.4060370607958684E-2</v>
      </c>
      <c r="Q21" s="138">
        <v>1.441387386810037E-2</v>
      </c>
      <c r="R21" s="138">
        <v>0.13134373548731007</v>
      </c>
      <c r="S21" s="138">
        <v>8.536412233332627E-2</v>
      </c>
      <c r="T21" s="138">
        <v>2.3623552990517749</v>
      </c>
      <c r="U21" s="138">
        <v>3.4222558611745218E-3</v>
      </c>
      <c r="V21" s="138">
        <v>0.3101286450166349</v>
      </c>
      <c r="W21" s="138">
        <v>0.26626196520737977</v>
      </c>
      <c r="X21" s="138">
        <v>7.1814448346192869E-2</v>
      </c>
      <c r="Y21" s="138">
        <v>0.20671032492436556</v>
      </c>
      <c r="Z21" s="138">
        <v>4.3782393003945083E-2</v>
      </c>
      <c r="AA21" s="138">
        <v>3.5315006844670628E-2</v>
      </c>
      <c r="AB21" s="138">
        <v>0.35762217311917416</v>
      </c>
      <c r="AC21" s="138">
        <v>1.6007011610188111E-3</v>
      </c>
      <c r="AD21" s="138">
        <v>0.1976685329856257</v>
      </c>
      <c r="AE21" s="55"/>
      <c r="AF21" s="147">
        <v>9429.3614457772965</v>
      </c>
      <c r="AG21" s="147">
        <v>1162.6939706755018</v>
      </c>
      <c r="AH21" s="147">
        <v>6954.3037037232252</v>
      </c>
      <c r="AI21" s="147" t="s">
        <v>430</v>
      </c>
      <c r="AJ21" s="147" t="s">
        <v>430</v>
      </c>
      <c r="AK21" s="147" t="s">
        <v>428</v>
      </c>
      <c r="AL21" s="45" t="s">
        <v>49</v>
      </c>
    </row>
    <row r="22" spans="1:38" s="2" customFormat="1" ht="26.25" customHeight="1" thickBot="1" x14ac:dyDescent="0.3">
      <c r="A22" s="65" t="s">
        <v>53</v>
      </c>
      <c r="B22" s="69" t="s">
        <v>68</v>
      </c>
      <c r="C22" s="66" t="s">
        <v>69</v>
      </c>
      <c r="D22" s="67"/>
      <c r="E22" s="138">
        <v>1.9661670914945832</v>
      </c>
      <c r="F22" s="138">
        <v>0.27450490280402584</v>
      </c>
      <c r="G22" s="138">
        <v>1.9041623796220848</v>
      </c>
      <c r="H22" s="138" t="s">
        <v>444</v>
      </c>
      <c r="I22" s="138">
        <v>0.27690481025256802</v>
      </c>
      <c r="J22" s="138">
        <v>0.32830415725314871</v>
      </c>
      <c r="K22" s="138">
        <v>0.35994685065961568</v>
      </c>
      <c r="L22" s="138">
        <v>3.9804324515245834E-2</v>
      </c>
      <c r="M22" s="138">
        <v>2.3185232500930093</v>
      </c>
      <c r="N22" s="138">
        <v>3.4209297577175432E-2</v>
      </c>
      <c r="O22" s="138">
        <v>4.8740347314472684E-3</v>
      </c>
      <c r="P22" s="138">
        <v>3.0561347301683441E-2</v>
      </c>
      <c r="Q22" s="138">
        <v>5.7013702839261979E-2</v>
      </c>
      <c r="R22" s="138">
        <v>0.1050260505665746</v>
      </c>
      <c r="S22" s="138">
        <v>0.14597393431426869</v>
      </c>
      <c r="T22" s="138">
        <v>0.49690805481131806</v>
      </c>
      <c r="U22" s="138">
        <v>5.3065264573292963E-2</v>
      </c>
      <c r="V22" s="138">
        <v>0.89846488401249713</v>
      </c>
      <c r="W22" s="138">
        <v>1.0682323996538845E-2</v>
      </c>
      <c r="X22" s="138">
        <v>3.0193668767552031E-3</v>
      </c>
      <c r="Y22" s="138">
        <v>2.3350461303323848E-2</v>
      </c>
      <c r="Z22" s="138">
        <v>2.7408659021620541E-3</v>
      </c>
      <c r="AA22" s="138">
        <v>2.3663540312921843E-3</v>
      </c>
      <c r="AB22" s="138">
        <v>3.1477048113533287E-2</v>
      </c>
      <c r="AC22" s="138">
        <v>9.6010896276719042E-3</v>
      </c>
      <c r="AD22" s="138">
        <v>0.21498091992395785</v>
      </c>
      <c r="AE22" s="55"/>
      <c r="AF22" s="147">
        <v>2739.0054452749732</v>
      </c>
      <c r="AG22" s="147">
        <v>2322.4534195341848</v>
      </c>
      <c r="AH22" s="147">
        <v>1678.6611344554651</v>
      </c>
      <c r="AI22" s="147" t="s">
        <v>430</v>
      </c>
      <c r="AJ22" s="147" t="s">
        <v>430</v>
      </c>
      <c r="AK22" s="147" t="s">
        <v>428</v>
      </c>
      <c r="AL22" s="45" t="s">
        <v>49</v>
      </c>
    </row>
    <row r="23" spans="1:38" s="2" customFormat="1" ht="26.25" customHeight="1" thickBot="1" x14ac:dyDescent="0.3">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0.16002533673367206</v>
      </c>
      <c r="X23" s="138">
        <v>4.456886359159494E-2</v>
      </c>
      <c r="Y23" s="138">
        <v>0.17732299476858629</v>
      </c>
      <c r="Z23" s="138">
        <v>2.9799295332672764E-2</v>
      </c>
      <c r="AA23" s="138">
        <v>2.3683002852803642E-2</v>
      </c>
      <c r="AB23" s="138">
        <v>0.27537415654565767</v>
      </c>
      <c r="AC23" s="138">
        <v>2.8068682820796636E-3</v>
      </c>
      <c r="AD23" s="138">
        <v>8.0947319392229419E-2</v>
      </c>
      <c r="AE23" s="55"/>
      <c r="AF23" s="147" t="s">
        <v>429</v>
      </c>
      <c r="AG23" s="147" t="s">
        <v>429</v>
      </c>
      <c r="AH23" s="147" t="s">
        <v>429</v>
      </c>
      <c r="AI23" s="147" t="s">
        <v>429</v>
      </c>
      <c r="AJ23" s="147" t="s">
        <v>430</v>
      </c>
      <c r="AK23" s="147" t="s">
        <v>428</v>
      </c>
      <c r="AL23" s="45" t="s">
        <v>49</v>
      </c>
    </row>
    <row r="24" spans="1:38" s="2" customFormat="1" ht="26.25" customHeight="1" thickBot="1" x14ac:dyDescent="0.3">
      <c r="A24" s="70" t="s">
        <v>53</v>
      </c>
      <c r="B24" s="69" t="s">
        <v>71</v>
      </c>
      <c r="C24" s="66" t="s">
        <v>72</v>
      </c>
      <c r="D24" s="67"/>
      <c r="E24" s="138">
        <v>1.7028708385855462</v>
      </c>
      <c r="F24" s="138">
        <v>0.44594482149264741</v>
      </c>
      <c r="G24" s="138">
        <v>6.494080458514496</v>
      </c>
      <c r="H24" s="138">
        <v>8.6890225690892331E-2</v>
      </c>
      <c r="I24" s="138">
        <v>0.3678316416122257</v>
      </c>
      <c r="J24" s="138">
        <v>0.42303894731667835</v>
      </c>
      <c r="K24" s="138">
        <v>0.49105305175491887</v>
      </c>
      <c r="L24" s="138">
        <v>0.12311589119479344</v>
      </c>
      <c r="M24" s="138">
        <v>1.9706559103961918</v>
      </c>
      <c r="N24" s="138">
        <v>0.29103420363790156</v>
      </c>
      <c r="O24" s="138">
        <v>4.0534742528278808E-2</v>
      </c>
      <c r="P24" s="138">
        <v>9.359970677933923E-3</v>
      </c>
      <c r="Q24" s="138">
        <v>1.2427912759346555E-2</v>
      </c>
      <c r="R24" s="138">
        <v>0.19222884279475549</v>
      </c>
      <c r="S24" s="138">
        <v>9.3152145999199173E-2</v>
      </c>
      <c r="T24" s="138">
        <v>2.4603565077529708</v>
      </c>
      <c r="U24" s="138">
        <v>3.5454254726489552E-3</v>
      </c>
      <c r="V24" s="138">
        <v>1.6259069316569976</v>
      </c>
      <c r="W24" s="138" t="s">
        <v>429</v>
      </c>
      <c r="X24" s="138" t="s">
        <v>429</v>
      </c>
      <c r="Y24" s="138" t="s">
        <v>429</v>
      </c>
      <c r="Z24" s="138" t="s">
        <v>429</v>
      </c>
      <c r="AA24" s="138" t="s">
        <v>429</v>
      </c>
      <c r="AB24" s="138" t="s">
        <v>429</v>
      </c>
      <c r="AC24" s="138" t="s">
        <v>428</v>
      </c>
      <c r="AD24" s="138" t="s">
        <v>428</v>
      </c>
      <c r="AE24" s="55"/>
      <c r="AF24" s="147">
        <v>10382.59403190314</v>
      </c>
      <c r="AG24" s="147">
        <v>475.88737019795008</v>
      </c>
      <c r="AH24" s="147">
        <v>4766.3306692375363</v>
      </c>
      <c r="AI24" s="147">
        <v>2834.4552263999999</v>
      </c>
      <c r="AJ24" s="147" t="s">
        <v>430</v>
      </c>
      <c r="AK24" s="147" t="s">
        <v>428</v>
      </c>
      <c r="AL24" s="45" t="s">
        <v>49</v>
      </c>
    </row>
    <row r="25" spans="1:38" s="2" customFormat="1" ht="26.25" customHeight="1" thickBot="1" x14ac:dyDescent="0.3">
      <c r="A25" s="65" t="s">
        <v>73</v>
      </c>
      <c r="B25" s="69" t="s">
        <v>74</v>
      </c>
      <c r="C25" s="71" t="s">
        <v>75</v>
      </c>
      <c r="D25" s="67"/>
      <c r="E25" s="138">
        <v>0.88707368803742759</v>
      </c>
      <c r="F25" s="138">
        <v>0.10859903676518584</v>
      </c>
      <c r="G25" s="138">
        <v>5.8514644773798793E-2</v>
      </c>
      <c r="H25" s="138" t="s">
        <v>444</v>
      </c>
      <c r="I25" s="138">
        <v>7.3822768727338818E-3</v>
      </c>
      <c r="J25" s="138">
        <v>7.3822768727338818E-3</v>
      </c>
      <c r="K25" s="138">
        <v>7.3822768727338818E-3</v>
      </c>
      <c r="L25" s="138">
        <v>3.5434928989122629E-3</v>
      </c>
      <c r="M25" s="138">
        <v>0.7979377937017611</v>
      </c>
      <c r="N25" s="138">
        <v>2.4575904300812019E-4</v>
      </c>
      <c r="O25" s="138">
        <v>1.8431928225609013E-5</v>
      </c>
      <c r="P25" s="138">
        <v>3.6863856451218024E-4</v>
      </c>
      <c r="Q25" s="138">
        <v>9.2159641128045059E-5</v>
      </c>
      <c r="R25" s="138">
        <v>6.1439760752030048E-4</v>
      </c>
      <c r="S25" s="138">
        <v>6.7583736827233048E-4</v>
      </c>
      <c r="T25" s="138">
        <v>2.4575904300812019E-5</v>
      </c>
      <c r="U25" s="138">
        <v>3.3791868413616524E-4</v>
      </c>
      <c r="V25" s="138">
        <v>8.9087653090443558E-2</v>
      </c>
      <c r="W25" s="138" t="s">
        <v>444</v>
      </c>
      <c r="X25" s="138" t="s">
        <v>444</v>
      </c>
      <c r="Y25" s="138" t="s">
        <v>444</v>
      </c>
      <c r="Z25" s="138" t="s">
        <v>444</v>
      </c>
      <c r="AA25" s="138" t="s">
        <v>444</v>
      </c>
      <c r="AB25" s="138" t="s">
        <v>444</v>
      </c>
      <c r="AC25" s="138" t="s">
        <v>428</v>
      </c>
      <c r="AD25" s="138" t="s">
        <v>428</v>
      </c>
      <c r="AE25" s="55"/>
      <c r="AF25" s="147">
        <v>3071.9880376015021</v>
      </c>
      <c r="AG25" s="147" t="s">
        <v>428</v>
      </c>
      <c r="AH25" s="147" t="s">
        <v>428</v>
      </c>
      <c r="AI25" s="147" t="s">
        <v>428</v>
      </c>
      <c r="AJ25" s="147" t="s">
        <v>430</v>
      </c>
      <c r="AK25" s="147" t="s">
        <v>428</v>
      </c>
      <c r="AL25" s="45" t="s">
        <v>49</v>
      </c>
    </row>
    <row r="26" spans="1:38" s="2" customFormat="1" ht="26.25" customHeight="1" thickBot="1" x14ac:dyDescent="0.3">
      <c r="A26" s="65" t="s">
        <v>73</v>
      </c>
      <c r="B26" s="65" t="s">
        <v>76</v>
      </c>
      <c r="C26" s="66" t="s">
        <v>77</v>
      </c>
      <c r="D26" s="67"/>
      <c r="E26" s="138">
        <v>8.4777645040897673E-2</v>
      </c>
      <c r="F26" s="138">
        <v>6.268618808717305E-3</v>
      </c>
      <c r="G26" s="138">
        <v>5.2137031989728687E-3</v>
      </c>
      <c r="H26" s="138" t="s">
        <v>444</v>
      </c>
      <c r="I26" s="138">
        <v>4.6564419698081228E-4</v>
      </c>
      <c r="J26" s="138">
        <v>4.6564419698081228E-4</v>
      </c>
      <c r="K26" s="138">
        <v>4.6564419698081228E-4</v>
      </c>
      <c r="L26" s="138">
        <v>2.2350921455078989E-4</v>
      </c>
      <c r="M26" s="138">
        <v>5.8549283546256492E-2</v>
      </c>
      <c r="N26" s="138">
        <v>0.70282537912567278</v>
      </c>
      <c r="O26" s="138">
        <v>3.5377065878277285E-6</v>
      </c>
      <c r="P26" s="138">
        <v>4.1107716662214949E-5</v>
      </c>
      <c r="Q26" s="138">
        <v>8.5009857693273231E-6</v>
      </c>
      <c r="R26" s="138">
        <v>6.0746068650861408E-5</v>
      </c>
      <c r="S26" s="138">
        <v>6.4519052874438114E-5</v>
      </c>
      <c r="T26" s="138">
        <v>4.3696465196193619E-6</v>
      </c>
      <c r="U26" s="138">
        <v>3.0317828324011508E-5</v>
      </c>
      <c r="V26" s="138">
        <v>7.9741969355069785E-3</v>
      </c>
      <c r="W26" s="138" t="s">
        <v>444</v>
      </c>
      <c r="X26" s="138" t="s">
        <v>444</v>
      </c>
      <c r="Y26" s="138" t="s">
        <v>444</v>
      </c>
      <c r="Z26" s="138" t="s">
        <v>444</v>
      </c>
      <c r="AA26" s="138" t="s">
        <v>444</v>
      </c>
      <c r="AB26" s="138" t="s">
        <v>444</v>
      </c>
      <c r="AC26" s="138" t="s">
        <v>428</v>
      </c>
      <c r="AD26" s="138" t="s">
        <v>428</v>
      </c>
      <c r="AE26" s="55"/>
      <c r="AF26" s="147">
        <v>273.89449419770324</v>
      </c>
      <c r="AG26" s="147" t="s">
        <v>428</v>
      </c>
      <c r="AH26" s="147" t="s">
        <v>428</v>
      </c>
      <c r="AI26" s="147" t="s">
        <v>428</v>
      </c>
      <c r="AJ26" s="147" t="s">
        <v>430</v>
      </c>
      <c r="AK26" s="147" t="s">
        <v>428</v>
      </c>
      <c r="AL26" s="45" t="s">
        <v>49</v>
      </c>
    </row>
    <row r="27" spans="1:38" s="2" customFormat="1" ht="26.25" customHeight="1" thickBot="1" x14ac:dyDescent="0.3">
      <c r="A27" s="65" t="s">
        <v>78</v>
      </c>
      <c r="B27" s="65" t="s">
        <v>79</v>
      </c>
      <c r="C27" s="66" t="s">
        <v>80</v>
      </c>
      <c r="D27" s="67"/>
      <c r="E27" s="138">
        <v>31.423798460765884</v>
      </c>
      <c r="F27" s="138">
        <v>25.930521002137318</v>
      </c>
      <c r="G27" s="138">
        <v>3.0915920148046885</v>
      </c>
      <c r="H27" s="138">
        <v>0.80132227409434542</v>
      </c>
      <c r="I27" s="138">
        <v>0.6213440884331709</v>
      </c>
      <c r="J27" s="138">
        <v>0.6213440884331709</v>
      </c>
      <c r="K27" s="138">
        <v>0.62134408843317057</v>
      </c>
      <c r="L27" s="138">
        <v>0.35156590906422741</v>
      </c>
      <c r="M27" s="138">
        <v>184.50143899605553</v>
      </c>
      <c r="N27" s="138">
        <v>74.416597803193142</v>
      </c>
      <c r="O27" s="138">
        <v>2.3977845525425295E-4</v>
      </c>
      <c r="P27" s="138">
        <v>1.1049833752008353E-2</v>
      </c>
      <c r="Q27" s="138">
        <v>3.6462345046896634E-4</v>
      </c>
      <c r="R27" s="138">
        <v>8.9257689622705277E-3</v>
      </c>
      <c r="S27" s="138">
        <v>6.3019207117490867E-3</v>
      </c>
      <c r="T27" s="138">
        <v>2.6831157216101039E-3</v>
      </c>
      <c r="U27" s="138">
        <v>2.4968999042942645E-4</v>
      </c>
      <c r="V27" s="138">
        <v>4.1496194476110596E-2</v>
      </c>
      <c r="W27" s="138">
        <v>0.80867520000000004</v>
      </c>
      <c r="X27" s="138">
        <v>1.5376317398199999E-2</v>
      </c>
      <c r="Y27" s="138">
        <v>2.0687624686700001E-2</v>
      </c>
      <c r="Z27" s="138">
        <v>1.2049820827999999E-2</v>
      </c>
      <c r="AA27" s="138">
        <v>2.1227426560900001E-2</v>
      </c>
      <c r="AB27" s="138">
        <v>6.9341189473799997E-2</v>
      </c>
      <c r="AC27" s="138">
        <v>8.0867560000000001E-4</v>
      </c>
      <c r="AD27" s="138">
        <v>1.6508939999999999E-4</v>
      </c>
      <c r="AE27" s="55"/>
      <c r="AF27" s="147">
        <v>60226.692101397814</v>
      </c>
      <c r="AG27" s="147" t="s">
        <v>428</v>
      </c>
      <c r="AH27" s="147" t="s">
        <v>430</v>
      </c>
      <c r="AI27" s="147" t="s">
        <v>428</v>
      </c>
      <c r="AJ27" s="147" t="s">
        <v>430</v>
      </c>
      <c r="AK27" s="147" t="s">
        <v>428</v>
      </c>
      <c r="AL27" s="45" t="s">
        <v>49</v>
      </c>
    </row>
    <row r="28" spans="1:38" s="2" customFormat="1" ht="26.25" customHeight="1" thickBot="1" x14ac:dyDescent="0.3">
      <c r="A28" s="65" t="s">
        <v>78</v>
      </c>
      <c r="B28" s="65" t="s">
        <v>81</v>
      </c>
      <c r="C28" s="66" t="s">
        <v>82</v>
      </c>
      <c r="D28" s="67"/>
      <c r="E28" s="138">
        <v>4.2700737646501103</v>
      </c>
      <c r="F28" s="138">
        <v>0.68944195413611675</v>
      </c>
      <c r="G28" s="138">
        <v>1.0905544384739068</v>
      </c>
      <c r="H28" s="138">
        <v>9.7160624896009164E-3</v>
      </c>
      <c r="I28" s="138">
        <v>0.85653452260222218</v>
      </c>
      <c r="J28" s="138">
        <v>0.85653452260222207</v>
      </c>
      <c r="K28" s="138">
        <v>0.85653452260222196</v>
      </c>
      <c r="L28" s="138">
        <v>0.50019500302611775</v>
      </c>
      <c r="M28" s="138">
        <v>4.8879648541226262</v>
      </c>
      <c r="N28" s="138">
        <v>0.85954824009669228</v>
      </c>
      <c r="O28" s="138">
        <v>1.5954765408316043E-5</v>
      </c>
      <c r="P28" s="138">
        <v>1.5252883527534854E-3</v>
      </c>
      <c r="Q28" s="138">
        <v>3.0582196572407968E-5</v>
      </c>
      <c r="R28" s="138">
        <v>2.3446385337636457E-3</v>
      </c>
      <c r="S28" s="138">
        <v>1.5759410898550149E-3</v>
      </c>
      <c r="T28" s="138">
        <v>8.372907529662592E-5</v>
      </c>
      <c r="U28" s="138">
        <v>2.9254862328183853E-5</v>
      </c>
      <c r="V28" s="138">
        <v>5.2260551917463691E-3</v>
      </c>
      <c r="W28" s="138">
        <v>0.13109099999999999</v>
      </c>
      <c r="X28" s="138">
        <v>6.9538520088000006E-3</v>
      </c>
      <c r="Y28" s="138">
        <v>7.8226949360000013E-3</v>
      </c>
      <c r="Z28" s="138">
        <v>6.1021788411000002E-3</v>
      </c>
      <c r="AA28" s="138">
        <v>6.5326868263E-3</v>
      </c>
      <c r="AB28" s="138">
        <v>2.7411412612200002E-2</v>
      </c>
      <c r="AC28" s="138">
        <v>1.310909E-4</v>
      </c>
      <c r="AD28" s="138">
        <v>3.0045200000000002E-5</v>
      </c>
      <c r="AE28" s="55"/>
      <c r="AF28" s="147">
        <v>12120.924108513744</v>
      </c>
      <c r="AG28" s="147" t="s">
        <v>428</v>
      </c>
      <c r="AH28" s="147" t="s">
        <v>430</v>
      </c>
      <c r="AI28" s="147" t="s">
        <v>428</v>
      </c>
      <c r="AJ28" s="147" t="s">
        <v>430</v>
      </c>
      <c r="AK28" s="147" t="s">
        <v>428</v>
      </c>
      <c r="AL28" s="45" t="s">
        <v>49</v>
      </c>
    </row>
    <row r="29" spans="1:38" s="2" customFormat="1" ht="26.25" customHeight="1" thickBot="1" x14ac:dyDescent="0.3">
      <c r="A29" s="65" t="s">
        <v>78</v>
      </c>
      <c r="B29" s="65" t="s">
        <v>83</v>
      </c>
      <c r="C29" s="66" t="s">
        <v>84</v>
      </c>
      <c r="D29" s="67"/>
      <c r="E29" s="138">
        <v>22.148595589559825</v>
      </c>
      <c r="F29" s="138">
        <v>1.1911819130611656</v>
      </c>
      <c r="G29" s="138">
        <v>2.2897879731452249</v>
      </c>
      <c r="H29" s="138">
        <v>7.6362490132781524E-3</v>
      </c>
      <c r="I29" s="138">
        <v>0.77600464846092287</v>
      </c>
      <c r="J29" s="138">
        <v>0.77600464846092332</v>
      </c>
      <c r="K29" s="138">
        <v>0.7760046484609231</v>
      </c>
      <c r="L29" s="138">
        <v>0.43010695778977459</v>
      </c>
      <c r="M29" s="138">
        <v>4.6703727866929059</v>
      </c>
      <c r="N29" s="138">
        <v>0.21778961553041915</v>
      </c>
      <c r="O29" s="138">
        <v>2.9210221979813125E-5</v>
      </c>
      <c r="P29" s="138">
        <v>3.054292650181777E-3</v>
      </c>
      <c r="Q29" s="138">
        <v>5.8084516922198942E-5</v>
      </c>
      <c r="R29" s="138">
        <v>4.8726859472008645E-3</v>
      </c>
      <c r="S29" s="138">
        <v>3.2684906578494969E-3</v>
      </c>
      <c r="T29" s="138">
        <v>1.218797934806622E-4</v>
      </c>
      <c r="U29" s="138">
        <v>5.7748589884771627E-5</v>
      </c>
      <c r="V29" s="138">
        <v>1.038466836813607E-2</v>
      </c>
      <c r="W29" s="138">
        <v>0.16634739999999998</v>
      </c>
      <c r="X29" s="138">
        <v>2.3763904664000001E-3</v>
      </c>
      <c r="Y29" s="138">
        <v>1.43903644926E-2</v>
      </c>
      <c r="Z29" s="138">
        <v>1.6080242157600001E-2</v>
      </c>
      <c r="AA29" s="138">
        <v>3.6966073926E-3</v>
      </c>
      <c r="AB29" s="138">
        <v>3.6543604509199995E-2</v>
      </c>
      <c r="AC29" s="138">
        <v>9.0748399999999993E-5</v>
      </c>
      <c r="AD29" s="138">
        <v>3.0802600000000002E-5</v>
      </c>
      <c r="AE29" s="55"/>
      <c r="AF29" s="147">
        <v>24850.887641167923</v>
      </c>
      <c r="AG29" s="147" t="s">
        <v>428</v>
      </c>
      <c r="AH29" s="147" t="s">
        <v>430</v>
      </c>
      <c r="AI29" s="147" t="s">
        <v>428</v>
      </c>
      <c r="AJ29" s="147" t="s">
        <v>430</v>
      </c>
      <c r="AK29" s="147" t="s">
        <v>428</v>
      </c>
      <c r="AL29" s="45" t="s">
        <v>49</v>
      </c>
    </row>
    <row r="30" spans="1:38" s="2" customFormat="1" ht="26.25" customHeight="1" thickBot="1" x14ac:dyDescent="0.3">
      <c r="A30" s="65" t="s">
        <v>78</v>
      </c>
      <c r="B30" s="65" t="s">
        <v>85</v>
      </c>
      <c r="C30" s="66" t="s">
        <v>86</v>
      </c>
      <c r="D30" s="67"/>
      <c r="E30" s="138">
        <v>3.0386604441896323E-2</v>
      </c>
      <c r="F30" s="138">
        <v>0.23046899175216626</v>
      </c>
      <c r="G30" s="138">
        <v>6.2986529988801393E-3</v>
      </c>
      <c r="H30" s="138">
        <v>1.7821195163290169E-4</v>
      </c>
      <c r="I30" s="138">
        <v>4.3174343393962925E-3</v>
      </c>
      <c r="J30" s="138">
        <v>4.3174343393962925E-3</v>
      </c>
      <c r="K30" s="138">
        <v>4.3174343393962925E-3</v>
      </c>
      <c r="L30" s="138">
        <v>5.5411680838154172E-4</v>
      </c>
      <c r="M30" s="138">
        <v>1.7794355104972019</v>
      </c>
      <c r="N30" s="138">
        <v>0.20391130229438739</v>
      </c>
      <c r="O30" s="138">
        <v>5.6058586623729069E-5</v>
      </c>
      <c r="P30" s="138">
        <v>2.7399140545128605E-5</v>
      </c>
      <c r="Q30" s="138">
        <v>9.4479794983202057E-7</v>
      </c>
      <c r="R30" s="138">
        <v>2.5322484673106637E-4</v>
      </c>
      <c r="S30" s="138">
        <v>9.4710897740607133E-3</v>
      </c>
      <c r="T30" s="138">
        <v>3.9487983757531119E-4</v>
      </c>
      <c r="U30" s="138">
        <v>5.5815478196870129E-5</v>
      </c>
      <c r="V30" s="138">
        <v>5.5762984630765323E-3</v>
      </c>
      <c r="W30" s="138">
        <v>2.6112000000000002E-3</v>
      </c>
      <c r="X30" s="138">
        <v>3.9787537300000001E-5</v>
      </c>
      <c r="Y30" s="138">
        <v>7.2943818200000004E-5</v>
      </c>
      <c r="Z30" s="138">
        <v>2.4867210800000002E-5</v>
      </c>
      <c r="AA30" s="138">
        <v>8.5377423700000004E-5</v>
      </c>
      <c r="AB30" s="138">
        <v>2.2297599000000001E-4</v>
      </c>
      <c r="AC30" s="138">
        <v>2.6110999999999999E-6</v>
      </c>
      <c r="AD30" s="138">
        <v>2.6110999999999999E-6</v>
      </c>
      <c r="AE30" s="55"/>
      <c r="AF30" s="147">
        <v>141.44399682962873</v>
      </c>
      <c r="AG30" s="147" t="s">
        <v>428</v>
      </c>
      <c r="AH30" s="147" t="s">
        <v>430</v>
      </c>
      <c r="AI30" s="147" t="s">
        <v>428</v>
      </c>
      <c r="AJ30" s="147" t="s">
        <v>430</v>
      </c>
      <c r="AK30" s="147" t="s">
        <v>428</v>
      </c>
      <c r="AL30" s="45" t="s">
        <v>49</v>
      </c>
    </row>
    <row r="31" spans="1:38" s="2" customFormat="1" ht="26.25" customHeight="1" thickBot="1" x14ac:dyDescent="0.3">
      <c r="A31" s="65" t="s">
        <v>78</v>
      </c>
      <c r="B31" s="65" t="s">
        <v>87</v>
      </c>
      <c r="C31" s="66" t="s">
        <v>88</v>
      </c>
      <c r="D31" s="67"/>
      <c r="E31" s="138" t="s">
        <v>428</v>
      </c>
      <c r="F31" s="138">
        <v>4.5987975703580251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444</v>
      </c>
      <c r="Y31" s="138" t="s">
        <v>444</v>
      </c>
      <c r="Z31" s="138" t="s">
        <v>444</v>
      </c>
      <c r="AA31" s="138" t="s">
        <v>444</v>
      </c>
      <c r="AB31" s="138" t="s">
        <v>444</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3">
      <c r="A32" s="65" t="s">
        <v>78</v>
      </c>
      <c r="B32" s="65" t="s">
        <v>89</v>
      </c>
      <c r="C32" s="66" t="s">
        <v>90</v>
      </c>
      <c r="D32" s="67"/>
      <c r="E32" s="138" t="s">
        <v>428</v>
      </c>
      <c r="F32" s="138" t="s">
        <v>428</v>
      </c>
      <c r="G32" s="138" t="s">
        <v>428</v>
      </c>
      <c r="H32" s="138" t="s">
        <v>428</v>
      </c>
      <c r="I32" s="138">
        <v>0.3641819295192405</v>
      </c>
      <c r="J32" s="138">
        <v>0.70379207524444287</v>
      </c>
      <c r="K32" s="138">
        <v>0.89810188893381038</v>
      </c>
      <c r="L32" s="138">
        <v>8.2331334993453228E-2</v>
      </c>
      <c r="M32" s="138" t="s">
        <v>428</v>
      </c>
      <c r="N32" s="138">
        <v>2.7170997044233727</v>
      </c>
      <c r="O32" s="138">
        <v>1.1903388539435155E-2</v>
      </c>
      <c r="P32" s="138">
        <v>0</v>
      </c>
      <c r="Q32" s="138">
        <v>3.1060421383266319E-2</v>
      </c>
      <c r="R32" s="138">
        <v>1.0140854835814757</v>
      </c>
      <c r="S32" s="138">
        <v>22.264828459451266</v>
      </c>
      <c r="T32" s="138">
        <v>0.15580320130486558</v>
      </c>
      <c r="U32" s="138">
        <v>1.796203777867621E-2</v>
      </c>
      <c r="V32" s="138">
        <v>7.2155532050184776</v>
      </c>
      <c r="W32" s="138" t="s">
        <v>444</v>
      </c>
      <c r="X32" s="138" t="s">
        <v>444</v>
      </c>
      <c r="Y32" s="138" t="s">
        <v>444</v>
      </c>
      <c r="Z32" s="138" t="s">
        <v>444</v>
      </c>
      <c r="AA32" s="138" t="s">
        <v>444</v>
      </c>
      <c r="AB32" s="138" t="s">
        <v>444</v>
      </c>
      <c r="AC32" s="138" t="s">
        <v>428</v>
      </c>
      <c r="AD32" s="138" t="s">
        <v>428</v>
      </c>
      <c r="AE32" s="55"/>
      <c r="AF32" s="147" t="s">
        <v>428</v>
      </c>
      <c r="AG32" s="147" t="s">
        <v>428</v>
      </c>
      <c r="AH32" s="147" t="s">
        <v>428</v>
      </c>
      <c r="AI32" s="147" t="s">
        <v>428</v>
      </c>
      <c r="AJ32" s="147" t="s">
        <v>430</v>
      </c>
      <c r="AK32" s="147">
        <v>32323.10075463316</v>
      </c>
      <c r="AL32" s="45" t="s">
        <v>413</v>
      </c>
    </row>
    <row r="33" spans="1:38" s="2" customFormat="1" ht="26.25" customHeight="1" thickBot="1" x14ac:dyDescent="0.3">
      <c r="A33" s="65" t="s">
        <v>78</v>
      </c>
      <c r="B33" s="65" t="s">
        <v>91</v>
      </c>
      <c r="C33" s="66" t="s">
        <v>92</v>
      </c>
      <c r="D33" s="67"/>
      <c r="E33" s="138" t="s">
        <v>428</v>
      </c>
      <c r="F33" s="138" t="s">
        <v>428</v>
      </c>
      <c r="G33" s="138" t="s">
        <v>428</v>
      </c>
      <c r="H33" s="138" t="s">
        <v>428</v>
      </c>
      <c r="I33" s="138">
        <v>0.17179054077108857</v>
      </c>
      <c r="J33" s="138">
        <v>0.31813063105757156</v>
      </c>
      <c r="K33" s="138">
        <v>0.63626126211514311</v>
      </c>
      <c r="L33" s="138">
        <v>6.7443693784205146E-3</v>
      </c>
      <c r="M33" s="138" t="s">
        <v>428</v>
      </c>
      <c r="N33" s="138" t="s">
        <v>428</v>
      </c>
      <c r="O33" s="138" t="s">
        <v>428</v>
      </c>
      <c r="P33" s="138" t="s">
        <v>428</v>
      </c>
      <c r="Q33" s="138" t="s">
        <v>428</v>
      </c>
      <c r="R33" s="138" t="s">
        <v>428</v>
      </c>
      <c r="S33" s="138" t="s">
        <v>428</v>
      </c>
      <c r="T33" s="138" t="s">
        <v>428</v>
      </c>
      <c r="U33" s="138" t="s">
        <v>428</v>
      </c>
      <c r="V33" s="138" t="s">
        <v>444</v>
      </c>
      <c r="W33" s="138" t="s">
        <v>428</v>
      </c>
      <c r="X33" s="138" t="s">
        <v>444</v>
      </c>
      <c r="Y33" s="138" t="s">
        <v>444</v>
      </c>
      <c r="Z33" s="138" t="s">
        <v>444</v>
      </c>
      <c r="AA33" s="138" t="s">
        <v>444</v>
      </c>
      <c r="AB33" s="138" t="s">
        <v>444</v>
      </c>
      <c r="AC33" s="138" t="s">
        <v>428</v>
      </c>
      <c r="AD33" s="138" t="s">
        <v>428</v>
      </c>
      <c r="AE33" s="55"/>
      <c r="AF33" s="147" t="s">
        <v>428</v>
      </c>
      <c r="AG33" s="147" t="s">
        <v>428</v>
      </c>
      <c r="AH33" s="147" t="s">
        <v>428</v>
      </c>
      <c r="AI33" s="147" t="s">
        <v>428</v>
      </c>
      <c r="AJ33" s="147" t="s">
        <v>430</v>
      </c>
      <c r="AK33" s="147">
        <v>32323.10075463316</v>
      </c>
      <c r="AL33" s="45" t="s">
        <v>413</v>
      </c>
    </row>
    <row r="34" spans="1:38" s="2" customFormat="1" ht="26.25" customHeight="1" thickBot="1" x14ac:dyDescent="0.3">
      <c r="A34" s="65" t="s">
        <v>70</v>
      </c>
      <c r="B34" s="65" t="s">
        <v>93</v>
      </c>
      <c r="C34" s="66" t="s">
        <v>94</v>
      </c>
      <c r="D34" s="67"/>
      <c r="E34" s="138">
        <v>2.0668213457076563</v>
      </c>
      <c r="F34" s="138">
        <v>0.18341067285382831</v>
      </c>
      <c r="G34" s="138">
        <v>0.15759986054400002</v>
      </c>
      <c r="H34" s="138">
        <v>2.7610208816705332E-4</v>
      </c>
      <c r="I34" s="138">
        <v>5.4037122969837592E-2</v>
      </c>
      <c r="J34" s="138">
        <v>5.6798143851508123E-2</v>
      </c>
      <c r="K34" s="138">
        <v>5.9953596287703005E-2</v>
      </c>
      <c r="L34" s="138">
        <v>3.8969837587006957E-2</v>
      </c>
      <c r="M34" s="138">
        <v>0.42204176334106719</v>
      </c>
      <c r="N34" s="138" t="s">
        <v>444</v>
      </c>
      <c r="O34" s="138">
        <v>3.9443155452436197E-4</v>
      </c>
      <c r="P34" s="138" t="s">
        <v>444</v>
      </c>
      <c r="Q34" s="138" t="s">
        <v>444</v>
      </c>
      <c r="R34" s="138">
        <v>1.9721577726218098E-3</v>
      </c>
      <c r="S34" s="138">
        <v>6.7053364269141533E-2</v>
      </c>
      <c r="T34" s="138">
        <v>2.7610208816705338E-3</v>
      </c>
      <c r="U34" s="138">
        <v>3.9443155452436197E-4</v>
      </c>
      <c r="V34" s="138">
        <v>3.9443155452436193E-2</v>
      </c>
      <c r="W34" s="138">
        <v>1.7850021030286475E-2</v>
      </c>
      <c r="X34" s="138">
        <v>1.1832946635730857E-3</v>
      </c>
      <c r="Y34" s="138">
        <v>1.9721577726218098E-3</v>
      </c>
      <c r="Z34" s="138">
        <v>1.7255020329276919E-3</v>
      </c>
      <c r="AA34" s="138">
        <v>3.9666713400636613E-4</v>
      </c>
      <c r="AB34" s="138">
        <v>5.2776216031289536E-3</v>
      </c>
      <c r="AC34" s="138" t="s">
        <v>428</v>
      </c>
      <c r="AD34" s="138" t="s">
        <v>428</v>
      </c>
      <c r="AE34" s="55"/>
      <c r="AF34" s="147">
        <v>1708.2144000000001</v>
      </c>
      <c r="AG34" s="147" t="s">
        <v>430</v>
      </c>
      <c r="AH34" s="147" t="s">
        <v>428</v>
      </c>
      <c r="AI34" s="147" t="s">
        <v>428</v>
      </c>
      <c r="AJ34" s="147" t="s">
        <v>430</v>
      </c>
      <c r="AK34" s="147" t="s">
        <v>428</v>
      </c>
      <c r="AL34" s="45" t="s">
        <v>49</v>
      </c>
    </row>
    <row r="35" spans="1:38" s="6" customFormat="1" ht="26.25" customHeight="1" thickBot="1" x14ac:dyDescent="0.3">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3">
      <c r="A36" s="65" t="s">
        <v>95</v>
      </c>
      <c r="B36" s="65" t="s">
        <v>98</v>
      </c>
      <c r="C36" s="66" t="s">
        <v>99</v>
      </c>
      <c r="D36" s="67"/>
      <c r="E36" s="138">
        <v>2.7634461125731957</v>
      </c>
      <c r="F36" s="138">
        <v>5.7739999999999993E-2</v>
      </c>
      <c r="G36" s="138">
        <v>1.2785290726440961</v>
      </c>
      <c r="H36" s="138" t="s">
        <v>444</v>
      </c>
      <c r="I36" s="138">
        <v>0.10783030031602699</v>
      </c>
      <c r="J36" s="138">
        <v>0.12684979650562467</v>
      </c>
      <c r="K36" s="138">
        <v>0.12684979650562467</v>
      </c>
      <c r="L36" s="138">
        <v>1.7593133236860087E-2</v>
      </c>
      <c r="M36" s="138">
        <v>0.12681999999999999</v>
      </c>
      <c r="N36" s="138">
        <v>5.5200000000000006E-3</v>
      </c>
      <c r="O36" s="138">
        <v>5.6000000000000006E-4</v>
      </c>
      <c r="P36" s="138">
        <v>7.9999999999999993E-4</v>
      </c>
      <c r="Q36" s="138">
        <v>1.5440000000000001E-2</v>
      </c>
      <c r="R36" s="138">
        <v>1.644E-2</v>
      </c>
      <c r="S36" s="138">
        <v>3.8059999999999997E-2</v>
      </c>
      <c r="T36" s="138">
        <v>0.71599999999999997</v>
      </c>
      <c r="U36" s="138">
        <v>5.8200000000000005E-3</v>
      </c>
      <c r="V36" s="138">
        <v>4.0799999999999996E-2</v>
      </c>
      <c r="W36" s="138">
        <v>1.1900000000000001E-2</v>
      </c>
      <c r="X36" s="138">
        <v>1.34E-4</v>
      </c>
      <c r="Y36" s="138">
        <v>6.8400000000000004E-4</v>
      </c>
      <c r="Z36" s="138">
        <v>5.6000000000000006E-4</v>
      </c>
      <c r="AA36" s="138">
        <v>2.0999999999999995E-4</v>
      </c>
      <c r="AB36" s="138">
        <v>1.588E-3</v>
      </c>
      <c r="AC36" s="138">
        <v>4.0400000000000002E-3</v>
      </c>
      <c r="AD36" s="138">
        <v>1.2995999999999999E-2</v>
      </c>
      <c r="AE36" s="55"/>
      <c r="AF36" s="147">
        <v>1426.8865608000003</v>
      </c>
      <c r="AG36" s="147" t="s">
        <v>430</v>
      </c>
      <c r="AH36" s="147" t="s">
        <v>428</v>
      </c>
      <c r="AI36" s="147" t="s">
        <v>428</v>
      </c>
      <c r="AJ36" s="147" t="s">
        <v>430</v>
      </c>
      <c r="AK36" s="147" t="s">
        <v>428</v>
      </c>
      <c r="AL36" s="45" t="s">
        <v>49</v>
      </c>
    </row>
    <row r="37" spans="1:38" s="2" customFormat="1" ht="26.25" customHeight="1" thickBot="1" x14ac:dyDescent="0.3">
      <c r="A37" s="65" t="s">
        <v>70</v>
      </c>
      <c r="B37" s="65" t="s">
        <v>100</v>
      </c>
      <c r="C37" s="66" t="s">
        <v>399</v>
      </c>
      <c r="D37" s="67"/>
      <c r="E37" s="138">
        <v>9.1334109852309817E-2</v>
      </c>
      <c r="F37" s="138">
        <v>3.0444703284103272E-3</v>
      </c>
      <c r="G37" s="138">
        <v>1.3692591274422233E-4</v>
      </c>
      <c r="H37" s="138" t="s">
        <v>444</v>
      </c>
      <c r="I37" s="138">
        <v>3.805587910512909E-4</v>
      </c>
      <c r="J37" s="138">
        <v>3.805587910512909E-4</v>
      </c>
      <c r="K37" s="138">
        <v>3.805587910512909E-4</v>
      </c>
      <c r="L37" s="138">
        <v>9.5139697762822732E-6</v>
      </c>
      <c r="M37" s="138">
        <v>9.1334109852309817E-3</v>
      </c>
      <c r="N37" s="138">
        <v>2.8541909328846821E-6</v>
      </c>
      <c r="O37" s="138">
        <v>4.7569848881411367E-7</v>
      </c>
      <c r="P37" s="138">
        <v>1.9027939552564548E-4</v>
      </c>
      <c r="Q37" s="138">
        <v>2.2833527463077453E-4</v>
      </c>
      <c r="R37" s="138">
        <v>1.4461234059949057E-6</v>
      </c>
      <c r="S37" s="138">
        <v>1.4461234059949057E-7</v>
      </c>
      <c r="T37" s="138">
        <v>9.704249171807919E-7</v>
      </c>
      <c r="U37" s="138">
        <v>2.0930733507820998E-5</v>
      </c>
      <c r="V37" s="138">
        <v>2.8541909328846821E-6</v>
      </c>
      <c r="W37" s="138" t="s">
        <v>428</v>
      </c>
      <c r="X37" s="138" t="s">
        <v>444</v>
      </c>
      <c r="Y37" s="138" t="s">
        <v>444</v>
      </c>
      <c r="Z37" s="138" t="s">
        <v>444</v>
      </c>
      <c r="AA37" s="138" t="s">
        <v>444</v>
      </c>
      <c r="AB37" s="138" t="s">
        <v>444</v>
      </c>
      <c r="AC37" s="138" t="s">
        <v>444</v>
      </c>
      <c r="AD37" s="138" t="s">
        <v>444</v>
      </c>
      <c r="AE37" s="55"/>
      <c r="AF37" s="147" t="s">
        <v>430</v>
      </c>
      <c r="AG37" s="147" t="s">
        <v>428</v>
      </c>
      <c r="AH37" s="147">
        <v>1902.7939552564546</v>
      </c>
      <c r="AI37" s="147" t="s">
        <v>428</v>
      </c>
      <c r="AJ37" s="147" t="s">
        <v>430</v>
      </c>
      <c r="AK37" s="147" t="s">
        <v>428</v>
      </c>
      <c r="AL37" s="45" t="s">
        <v>49</v>
      </c>
    </row>
    <row r="38" spans="1:38" s="2" customFormat="1" ht="26.25" customHeight="1" thickBot="1" x14ac:dyDescent="0.3">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3">
      <c r="A39" s="65" t="s">
        <v>103</v>
      </c>
      <c r="B39" s="65" t="s">
        <v>104</v>
      </c>
      <c r="C39" s="66" t="s">
        <v>390</v>
      </c>
      <c r="D39" s="67"/>
      <c r="E39" s="138">
        <v>2.4357471158008859</v>
      </c>
      <c r="F39" s="138">
        <v>0.43042170066141378</v>
      </c>
      <c r="G39" s="138">
        <v>3.6213934874777971</v>
      </c>
      <c r="H39" s="138" t="s">
        <v>430</v>
      </c>
      <c r="I39" s="138">
        <v>0.32220640568205772</v>
      </c>
      <c r="J39" s="138">
        <v>0.40718797104119842</v>
      </c>
      <c r="K39" s="138">
        <v>0.5075169423585808</v>
      </c>
      <c r="L39" s="138">
        <v>0.15313984495624863</v>
      </c>
      <c r="M39" s="138">
        <v>1.3422604881505176</v>
      </c>
      <c r="N39" s="138">
        <v>0.31769957495471024</v>
      </c>
      <c r="O39" s="138">
        <v>5.6546265085010896E-3</v>
      </c>
      <c r="P39" s="138">
        <v>6.0483720543521484E-3</v>
      </c>
      <c r="Q39" s="138">
        <v>1.8949799275050905E-2</v>
      </c>
      <c r="R39" s="138">
        <v>0.21354303386842433</v>
      </c>
      <c r="S39" s="138">
        <v>0.12436943444496873</v>
      </c>
      <c r="T39" s="138">
        <v>4.2217363192195494</v>
      </c>
      <c r="U39" s="138">
        <v>2.981922791124054E-3</v>
      </c>
      <c r="V39" s="138">
        <v>0.22379824649958244</v>
      </c>
      <c r="W39" s="138">
        <v>0.18537786454447039</v>
      </c>
      <c r="X39" s="138">
        <v>5.0552471504819688E-2</v>
      </c>
      <c r="Y39" s="138">
        <v>0.26878683737305514</v>
      </c>
      <c r="Z39" s="138">
        <v>3.7849901386429741E-2</v>
      </c>
      <c r="AA39" s="138">
        <v>3.2350451816864599E-2</v>
      </c>
      <c r="AB39" s="138">
        <v>0.38953966208116914</v>
      </c>
      <c r="AC39" s="138">
        <v>3.8363876109188608E-3</v>
      </c>
      <c r="AD39" s="138">
        <v>7.3769005169495E-2</v>
      </c>
      <c r="AE39" s="55"/>
      <c r="AF39" s="147">
        <v>17299.954464355909</v>
      </c>
      <c r="AG39" s="147">
        <v>433.92292462800003</v>
      </c>
      <c r="AH39" s="147">
        <v>8903.8550335535638</v>
      </c>
      <c r="AI39" s="147" t="s">
        <v>430</v>
      </c>
      <c r="AJ39" s="147" t="s">
        <v>430</v>
      </c>
      <c r="AK39" s="147" t="s">
        <v>428</v>
      </c>
      <c r="AL39" s="45" t="s">
        <v>49</v>
      </c>
    </row>
    <row r="40" spans="1:38" s="2" customFormat="1" ht="26.25" customHeight="1" thickBot="1" x14ac:dyDescent="0.3">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444</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3">
      <c r="A41" s="65" t="s">
        <v>103</v>
      </c>
      <c r="B41" s="65" t="s">
        <v>106</v>
      </c>
      <c r="C41" s="66" t="s">
        <v>400</v>
      </c>
      <c r="D41" s="67"/>
      <c r="E41" s="138">
        <v>5.0820146575039926</v>
      </c>
      <c r="F41" s="138">
        <v>19.225202530953034</v>
      </c>
      <c r="G41" s="138">
        <v>17.762693610655901</v>
      </c>
      <c r="H41" s="138">
        <v>0.20009972459489178</v>
      </c>
      <c r="I41" s="138">
        <v>11.646510834594849</v>
      </c>
      <c r="J41" s="138">
        <v>11.666807403339273</v>
      </c>
      <c r="K41" s="138">
        <v>12.481770944764579</v>
      </c>
      <c r="L41" s="138">
        <v>1.0817858617461849</v>
      </c>
      <c r="M41" s="138">
        <v>159.3730723722135</v>
      </c>
      <c r="N41" s="138">
        <v>3.1253153796406594</v>
      </c>
      <c r="O41" s="138">
        <v>3.1299305030311309E-2</v>
      </c>
      <c r="P41" s="138">
        <v>0.10935950004154622</v>
      </c>
      <c r="Q41" s="138">
        <v>4.8428919040868802E-2</v>
      </c>
      <c r="R41" s="138">
        <v>0.33996803395753444</v>
      </c>
      <c r="S41" s="138">
        <v>0.63005058591466034</v>
      </c>
      <c r="T41" s="138">
        <v>0.3119567660057993</v>
      </c>
      <c r="U41" s="138">
        <v>3.7177103430456961</v>
      </c>
      <c r="V41" s="138">
        <v>6.72899954567756</v>
      </c>
      <c r="W41" s="138">
        <v>18.709925532866663</v>
      </c>
      <c r="X41" s="138">
        <v>3.9974014256708652</v>
      </c>
      <c r="Y41" s="138">
        <v>6.567118196131454</v>
      </c>
      <c r="Z41" s="138">
        <v>3.400643621029027</v>
      </c>
      <c r="AA41" s="138">
        <v>2.7620432373985366</v>
      </c>
      <c r="AB41" s="138">
        <v>16.727206480229881</v>
      </c>
      <c r="AC41" s="138">
        <v>2.4278528203730051E-2</v>
      </c>
      <c r="AD41" s="138">
        <v>5.2657796364741625</v>
      </c>
      <c r="AE41" s="55"/>
      <c r="AF41" s="147">
        <v>36582.830574042571</v>
      </c>
      <c r="AG41" s="147">
        <v>30974.816157458408</v>
      </c>
      <c r="AH41" s="147">
        <v>11967.239933193599</v>
      </c>
      <c r="AI41" s="147">
        <v>1014.8284372211685</v>
      </c>
      <c r="AJ41" s="147" t="s">
        <v>430</v>
      </c>
      <c r="AK41" s="147" t="s">
        <v>428</v>
      </c>
      <c r="AL41" s="45" t="s">
        <v>49</v>
      </c>
    </row>
    <row r="42" spans="1:38" s="2" customFormat="1" ht="26.25" customHeight="1" thickBot="1" x14ac:dyDescent="0.3">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3">
      <c r="A43" s="65" t="s">
        <v>103</v>
      </c>
      <c r="B43" s="65" t="s">
        <v>109</v>
      </c>
      <c r="C43" s="66" t="s">
        <v>110</v>
      </c>
      <c r="D43" s="67"/>
      <c r="E43" s="138">
        <v>0.10350673948800002</v>
      </c>
      <c r="F43" s="138">
        <v>1.0350673948800003E-2</v>
      </c>
      <c r="G43" s="138">
        <v>9.5495317851628805E-2</v>
      </c>
      <c r="H43" s="138" t="s">
        <v>444</v>
      </c>
      <c r="I43" s="138">
        <v>1.7078612015520005E-2</v>
      </c>
      <c r="J43" s="138">
        <v>2.2253948989920006E-2</v>
      </c>
      <c r="K43" s="138">
        <v>2.8464353359200008E-2</v>
      </c>
      <c r="L43" s="138">
        <v>9.564022728691203E-3</v>
      </c>
      <c r="M43" s="138">
        <v>4.1402695795200013E-2</v>
      </c>
      <c r="N43" s="138">
        <v>1.6561078318080003E-2</v>
      </c>
      <c r="O43" s="138">
        <v>3.1052021846400004E-4</v>
      </c>
      <c r="P43" s="138">
        <v>1.0350673948800003E-4</v>
      </c>
      <c r="Q43" s="138">
        <v>1.0350673948800002E-3</v>
      </c>
      <c r="R43" s="138">
        <v>1.3248862654464004E-2</v>
      </c>
      <c r="S43" s="138">
        <v>7.4524852431360018E-3</v>
      </c>
      <c r="T43" s="138">
        <v>0.26911752266880001</v>
      </c>
      <c r="U43" s="138">
        <v>1.0350673948800003E-4</v>
      </c>
      <c r="V43" s="138">
        <v>8.2805391590400016E-3</v>
      </c>
      <c r="W43" s="138">
        <v>6.2104043692800008E-3</v>
      </c>
      <c r="X43" s="138">
        <v>1.9666280502720003E-3</v>
      </c>
      <c r="Y43" s="138">
        <v>1.5526010923200002E-2</v>
      </c>
      <c r="Z43" s="138">
        <v>1.7596145712960004E-3</v>
      </c>
      <c r="AA43" s="138">
        <v>1.5526010923200002E-3</v>
      </c>
      <c r="AB43" s="138">
        <v>2.0804854637088002E-2</v>
      </c>
      <c r="AC43" s="138">
        <v>2.2771482687360001E-4</v>
      </c>
      <c r="AD43" s="138">
        <v>1.3455876133440005E-7</v>
      </c>
      <c r="AE43" s="55"/>
      <c r="AF43" s="147">
        <v>1035.0673948800002</v>
      </c>
      <c r="AG43" s="147" t="s">
        <v>430</v>
      </c>
      <c r="AH43" s="147" t="s">
        <v>430</v>
      </c>
      <c r="AI43" s="147" t="s">
        <v>430</v>
      </c>
      <c r="AJ43" s="147" t="s">
        <v>430</v>
      </c>
      <c r="AK43" s="147" t="s">
        <v>428</v>
      </c>
      <c r="AL43" s="45" t="s">
        <v>49</v>
      </c>
    </row>
    <row r="44" spans="1:38" s="2" customFormat="1" ht="26.25" customHeight="1" thickBot="1" x14ac:dyDescent="0.3">
      <c r="A44" s="65" t="s">
        <v>70</v>
      </c>
      <c r="B44" s="65" t="s">
        <v>111</v>
      </c>
      <c r="C44" s="66" t="s">
        <v>112</v>
      </c>
      <c r="D44" s="67"/>
      <c r="E44" s="138">
        <v>8.9340823503000006</v>
      </c>
      <c r="F44" s="138">
        <v>1.23814788651</v>
      </c>
      <c r="G44" s="138">
        <v>0.85945786066465923</v>
      </c>
      <c r="H44" s="138">
        <v>1.6080015600000001E-3</v>
      </c>
      <c r="I44" s="138">
        <v>0.73011672629999991</v>
      </c>
      <c r="J44" s="138">
        <v>0.73011672629999991</v>
      </c>
      <c r="K44" s="138">
        <v>0.73011672629999991</v>
      </c>
      <c r="L44" s="138">
        <v>0.40886536672799995</v>
      </c>
      <c r="M44" s="138">
        <v>3.5171096074200006</v>
      </c>
      <c r="N44" s="138" t="s">
        <v>444</v>
      </c>
      <c r="O44" s="138">
        <v>2.1510000000000001E-3</v>
      </c>
      <c r="P44" s="138" t="s">
        <v>444</v>
      </c>
      <c r="Q44" s="138" t="s">
        <v>444</v>
      </c>
      <c r="R44" s="138">
        <v>1.0755000000000001E-2</v>
      </c>
      <c r="S44" s="138">
        <v>0.36567</v>
      </c>
      <c r="T44" s="138">
        <v>1.5057000000000001E-2</v>
      </c>
      <c r="U44" s="138">
        <v>2.1510000000000001E-3</v>
      </c>
      <c r="V44" s="138">
        <v>0.21509999999999999</v>
      </c>
      <c r="W44" s="138" t="s">
        <v>444</v>
      </c>
      <c r="X44" s="138">
        <v>6.4530000000000004E-3</v>
      </c>
      <c r="Y44" s="138">
        <v>1.0755000000000001E-2</v>
      </c>
      <c r="Z44" s="138" t="s">
        <v>444</v>
      </c>
      <c r="AA44" s="138" t="s">
        <v>444</v>
      </c>
      <c r="AB44" s="138">
        <v>1.7208000000000001E-2</v>
      </c>
      <c r="AC44" s="138" t="s">
        <v>429</v>
      </c>
      <c r="AD44" s="138" t="s">
        <v>429</v>
      </c>
      <c r="AE44" s="55"/>
      <c r="AF44" s="147">
        <v>9315.6065539200008</v>
      </c>
      <c r="AG44" s="147" t="s">
        <v>428</v>
      </c>
      <c r="AH44" s="147" t="s">
        <v>428</v>
      </c>
      <c r="AI44" s="147" t="s">
        <v>430</v>
      </c>
      <c r="AJ44" s="147" t="s">
        <v>430</v>
      </c>
      <c r="AK44" s="147" t="s">
        <v>428</v>
      </c>
      <c r="AL44" s="45" t="s">
        <v>49</v>
      </c>
    </row>
    <row r="45" spans="1:38" s="2" customFormat="1" ht="26.25" customHeight="1" thickBot="1" x14ac:dyDescent="0.3">
      <c r="A45" s="65" t="s">
        <v>70</v>
      </c>
      <c r="B45" s="65" t="s">
        <v>113</v>
      </c>
      <c r="C45" s="66" t="s">
        <v>114</v>
      </c>
      <c r="D45" s="67"/>
      <c r="E45" s="138">
        <v>2.6848390107443674</v>
      </c>
      <c r="F45" s="138">
        <v>6.5075737795050465E-2</v>
      </c>
      <c r="G45" s="138">
        <v>0.1485816680255253</v>
      </c>
      <c r="H45" s="138" t="s">
        <v>444</v>
      </c>
      <c r="I45" s="138">
        <v>3.9789165394687992E-2</v>
      </c>
      <c r="J45" s="138">
        <v>3.9789165394687992E-2</v>
      </c>
      <c r="K45" s="138">
        <v>3.9789165394687992E-2</v>
      </c>
      <c r="L45" s="138">
        <v>1.2334641272353277E-2</v>
      </c>
      <c r="M45" s="138">
        <v>0.14279476179028211</v>
      </c>
      <c r="N45" s="138">
        <v>4.8341976647751769E-3</v>
      </c>
      <c r="O45" s="138">
        <v>3.7186135882885972E-4</v>
      </c>
      <c r="P45" s="138">
        <v>1.115584076486579E-3</v>
      </c>
      <c r="Q45" s="138">
        <v>1.4874454353154389E-3</v>
      </c>
      <c r="R45" s="138">
        <v>1.8593067941442985E-3</v>
      </c>
      <c r="S45" s="138">
        <v>3.2723799576939654E-2</v>
      </c>
      <c r="T45" s="138">
        <v>3.7186135882885975E-2</v>
      </c>
      <c r="U45" s="138">
        <v>3.718613588288597E-3</v>
      </c>
      <c r="V45" s="138">
        <v>4.4623363059463163E-2</v>
      </c>
      <c r="W45" s="138">
        <v>4.8341976647751769E-3</v>
      </c>
      <c r="X45" s="138">
        <v>7.4372271765771954E-5</v>
      </c>
      <c r="Y45" s="138">
        <v>3.7186135882885972E-4</v>
      </c>
      <c r="Z45" s="138">
        <v>3.7186135882885972E-4</v>
      </c>
      <c r="AA45" s="138">
        <v>3.7186135882885977E-5</v>
      </c>
      <c r="AB45" s="138">
        <v>8.5528112530637731E-4</v>
      </c>
      <c r="AC45" s="138">
        <v>2.9748908706308777E-3</v>
      </c>
      <c r="AD45" s="138">
        <v>1.413073163549667E-3</v>
      </c>
      <c r="AE45" s="55"/>
      <c r="AF45" s="147">
        <v>1610.4668114624465</v>
      </c>
      <c r="AG45" s="147" t="s">
        <v>428</v>
      </c>
      <c r="AH45" s="147" t="s">
        <v>428</v>
      </c>
      <c r="AI45" s="147" t="s">
        <v>428</v>
      </c>
      <c r="AJ45" s="147" t="s">
        <v>430</v>
      </c>
      <c r="AK45" s="147" t="s">
        <v>428</v>
      </c>
      <c r="AL45" s="45" t="s">
        <v>49</v>
      </c>
    </row>
    <row r="46" spans="1:38" s="2" customFormat="1" ht="26.25" customHeight="1" thickBot="1" x14ac:dyDescent="0.3">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444</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3">
      <c r="A47" s="65" t="s">
        <v>70</v>
      </c>
      <c r="B47" s="65" t="s">
        <v>117</v>
      </c>
      <c r="C47" s="66" t="s">
        <v>118</v>
      </c>
      <c r="D47" s="67"/>
      <c r="E47" s="138" t="s">
        <v>429</v>
      </c>
      <c r="F47" s="138" t="s">
        <v>429</v>
      </c>
      <c r="G47" s="138" t="s">
        <v>429</v>
      </c>
      <c r="H47" s="138" t="s">
        <v>444</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444</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3">
      <c r="A48" s="65" t="s">
        <v>119</v>
      </c>
      <c r="B48" s="65" t="s">
        <v>120</v>
      </c>
      <c r="C48" s="66" t="s">
        <v>121</v>
      </c>
      <c r="D48" s="67"/>
      <c r="E48" s="138" t="s">
        <v>428</v>
      </c>
      <c r="F48" s="138" t="s">
        <v>430</v>
      </c>
      <c r="G48" s="138" t="s">
        <v>430</v>
      </c>
      <c r="H48" s="138" t="s">
        <v>428</v>
      </c>
      <c r="I48" s="138">
        <v>1.3441198434302602E-2</v>
      </c>
      <c r="J48" s="138">
        <v>0.13441198434302604</v>
      </c>
      <c r="K48" s="138">
        <v>0.33602996085756515</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3">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3">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3">
      <c r="A51" s="65" t="s">
        <v>119</v>
      </c>
      <c r="B51" s="69" t="s">
        <v>128</v>
      </c>
      <c r="C51" s="66" t="s">
        <v>129</v>
      </c>
      <c r="D51" s="67"/>
      <c r="E51" s="138" t="s">
        <v>428</v>
      </c>
      <c r="F51" s="138" t="s">
        <v>444</v>
      </c>
      <c r="G51" s="138" t="s">
        <v>444</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3">
      <c r="A52" s="65" t="s">
        <v>119</v>
      </c>
      <c r="B52" s="69" t="s">
        <v>131</v>
      </c>
      <c r="C52" s="71" t="s">
        <v>392</v>
      </c>
      <c r="D52" s="68"/>
      <c r="E52" s="138" t="s">
        <v>429</v>
      </c>
      <c r="F52" s="138">
        <v>2.5512790081338785</v>
      </c>
      <c r="G52" s="138" t="s">
        <v>429</v>
      </c>
      <c r="H52" s="138" t="s">
        <v>429</v>
      </c>
      <c r="I52" s="138" t="s">
        <v>429</v>
      </c>
      <c r="J52" s="138" t="s">
        <v>429</v>
      </c>
      <c r="K52" s="138" t="s">
        <v>429</v>
      </c>
      <c r="L52" s="138" t="s">
        <v>444</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2.8952976059999997</v>
      </c>
      <c r="AL52" s="45" t="s">
        <v>132</v>
      </c>
    </row>
    <row r="53" spans="1:38" s="2" customFormat="1" ht="26.25" customHeight="1" thickBot="1" x14ac:dyDescent="0.3">
      <c r="A53" s="65" t="s">
        <v>119</v>
      </c>
      <c r="B53" s="69" t="s">
        <v>133</v>
      </c>
      <c r="C53" s="71" t="s">
        <v>134</v>
      </c>
      <c r="D53" s="68"/>
      <c r="E53" s="138" t="s">
        <v>428</v>
      </c>
      <c r="F53" s="138">
        <v>2.3990314874494199</v>
      </c>
      <c r="G53" s="138" t="s">
        <v>444</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1.1749795568074526</v>
      </c>
      <c r="AL53" s="45" t="s">
        <v>135</v>
      </c>
    </row>
    <row r="54" spans="1:38" s="2" customFormat="1" ht="37.5" customHeight="1" thickBot="1" x14ac:dyDescent="0.3">
      <c r="A54" s="65" t="s">
        <v>119</v>
      </c>
      <c r="B54" s="69" t="s">
        <v>136</v>
      </c>
      <c r="C54" s="71" t="s">
        <v>137</v>
      </c>
      <c r="D54" s="68"/>
      <c r="E54" s="138" t="s">
        <v>428</v>
      </c>
      <c r="F54" s="138">
        <v>8.7702610370634634E-2</v>
      </c>
      <c r="G54" s="138" t="s">
        <v>444</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3">
      <c r="A55" s="65" t="s">
        <v>119</v>
      </c>
      <c r="B55" s="69" t="s">
        <v>138</v>
      </c>
      <c r="C55" s="71" t="s">
        <v>139</v>
      </c>
      <c r="D55" s="68"/>
      <c r="E55" s="138" t="s">
        <v>444</v>
      </c>
      <c r="F55" s="138" t="s">
        <v>444</v>
      </c>
      <c r="G55" s="138" t="s">
        <v>444</v>
      </c>
      <c r="H55" s="138" t="s">
        <v>444</v>
      </c>
      <c r="I55" s="138" t="s">
        <v>444</v>
      </c>
      <c r="J55" s="138" t="s">
        <v>444</v>
      </c>
      <c r="K55" s="138" t="s">
        <v>444</v>
      </c>
      <c r="L55" s="138" t="s">
        <v>444</v>
      </c>
      <c r="M55" s="138" t="s">
        <v>444</v>
      </c>
      <c r="N55" s="138" t="s">
        <v>444</v>
      </c>
      <c r="O55" s="138" t="s">
        <v>444</v>
      </c>
      <c r="P55" s="138" t="s">
        <v>444</v>
      </c>
      <c r="Q55" s="138" t="s">
        <v>444</v>
      </c>
      <c r="R55" s="138" t="s">
        <v>444</v>
      </c>
      <c r="S55" s="138" t="s">
        <v>444</v>
      </c>
      <c r="T55" s="138" t="s">
        <v>444</v>
      </c>
      <c r="U55" s="138" t="s">
        <v>444</v>
      </c>
      <c r="V55" s="138" t="s">
        <v>444</v>
      </c>
      <c r="W55" s="138" t="s">
        <v>444</v>
      </c>
      <c r="X55" s="138" t="s">
        <v>444</v>
      </c>
      <c r="Y55" s="138" t="s">
        <v>444</v>
      </c>
      <c r="Z55" s="138" t="s">
        <v>444</v>
      </c>
      <c r="AA55" s="138" t="s">
        <v>444</v>
      </c>
      <c r="AB55" s="138" t="s">
        <v>444</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3">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3">
      <c r="A57" s="65" t="s">
        <v>53</v>
      </c>
      <c r="B57" s="65" t="s">
        <v>143</v>
      </c>
      <c r="C57" s="66" t="s">
        <v>144</v>
      </c>
      <c r="D57" s="67"/>
      <c r="E57" s="138" t="s">
        <v>429</v>
      </c>
      <c r="F57" s="138" t="s">
        <v>429</v>
      </c>
      <c r="G57" s="138" t="s">
        <v>429</v>
      </c>
      <c r="H57" s="138" t="s">
        <v>428</v>
      </c>
      <c r="I57" s="138">
        <v>0.27133514165159733</v>
      </c>
      <c r="J57" s="138">
        <v>0.48840325497287518</v>
      </c>
      <c r="K57" s="138">
        <v>0.54267028330319467</v>
      </c>
      <c r="L57" s="138">
        <v>8.1400542495479195E-3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2087.1933973199793</v>
      </c>
      <c r="AL57" s="45" t="s">
        <v>145</v>
      </c>
    </row>
    <row r="58" spans="1:38" s="2" customFormat="1" ht="26.25" customHeight="1" thickBot="1" x14ac:dyDescent="0.3">
      <c r="A58" s="65" t="s">
        <v>53</v>
      </c>
      <c r="B58" s="65" t="s">
        <v>146</v>
      </c>
      <c r="C58" s="66" t="s">
        <v>147</v>
      </c>
      <c r="D58" s="67"/>
      <c r="E58" s="138" t="s">
        <v>429</v>
      </c>
      <c r="F58" s="138" t="s">
        <v>429</v>
      </c>
      <c r="G58" s="138" t="s">
        <v>429</v>
      </c>
      <c r="H58" s="138" t="s">
        <v>428</v>
      </c>
      <c r="I58" s="138">
        <v>7.5908850000000003E-3</v>
      </c>
      <c r="J58" s="138">
        <v>5.0605899999999995E-2</v>
      </c>
      <c r="K58" s="138">
        <v>0.10121179999999999</v>
      </c>
      <c r="L58" s="138">
        <v>3.4918071000000001E-5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253.02950000000001</v>
      </c>
      <c r="AL58" s="45" t="s">
        <v>148</v>
      </c>
    </row>
    <row r="59" spans="1:38" s="2" customFormat="1" ht="26.25" customHeight="1" thickBot="1" x14ac:dyDescent="0.3">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0.35551341341018078</v>
      </c>
      <c r="X59" s="138" t="s">
        <v>444</v>
      </c>
      <c r="Y59" s="138" t="s">
        <v>444</v>
      </c>
      <c r="Z59" s="138" t="s">
        <v>444</v>
      </c>
      <c r="AA59" s="138" t="s">
        <v>444</v>
      </c>
      <c r="AB59" s="138" t="s">
        <v>444</v>
      </c>
      <c r="AC59" s="138" t="s">
        <v>429</v>
      </c>
      <c r="AD59" s="138" t="s">
        <v>428</v>
      </c>
      <c r="AE59" s="55"/>
      <c r="AF59" s="147" t="s">
        <v>428</v>
      </c>
      <c r="AG59" s="147" t="s">
        <v>428</v>
      </c>
      <c r="AH59" s="147" t="s">
        <v>428</v>
      </c>
      <c r="AI59" s="147" t="s">
        <v>428</v>
      </c>
      <c r="AJ59" s="147" t="s">
        <v>428</v>
      </c>
      <c r="AK59" s="147">
        <v>63.793917183879898</v>
      </c>
      <c r="AL59" s="45" t="s">
        <v>420</v>
      </c>
    </row>
    <row r="60" spans="1:38" s="2" customFormat="1" ht="26.25" customHeight="1" thickBot="1" x14ac:dyDescent="0.3">
      <c r="A60" s="65" t="s">
        <v>53</v>
      </c>
      <c r="B60" s="73" t="s">
        <v>150</v>
      </c>
      <c r="C60" s="66" t="s">
        <v>151</v>
      </c>
      <c r="D60" s="112"/>
      <c r="E60" s="138" t="s">
        <v>428</v>
      </c>
      <c r="F60" s="138" t="s">
        <v>428</v>
      </c>
      <c r="G60" s="138" t="s">
        <v>428</v>
      </c>
      <c r="H60" s="138" t="s">
        <v>428</v>
      </c>
      <c r="I60" s="138">
        <v>0.19775078588235295</v>
      </c>
      <c r="J60" s="138">
        <v>1.6058078588235294</v>
      </c>
      <c r="K60" s="138">
        <v>5.0912160319999993</v>
      </c>
      <c r="L60" s="138" t="s">
        <v>444</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75.128338176470592</v>
      </c>
      <c r="AL60" s="45" t="s">
        <v>421</v>
      </c>
    </row>
    <row r="61" spans="1:38" s="2" customFormat="1" ht="26.25" customHeight="1" thickBot="1" x14ac:dyDescent="0.3">
      <c r="A61" s="65" t="s">
        <v>53</v>
      </c>
      <c r="B61" s="73" t="s">
        <v>152</v>
      </c>
      <c r="C61" s="66" t="s">
        <v>153</v>
      </c>
      <c r="D61" s="67"/>
      <c r="E61" s="138" t="s">
        <v>428</v>
      </c>
      <c r="F61" s="138" t="s">
        <v>428</v>
      </c>
      <c r="G61" s="138" t="s">
        <v>428</v>
      </c>
      <c r="H61" s="138" t="s">
        <v>428</v>
      </c>
      <c r="I61" s="138">
        <v>6.2467258011081633E-2</v>
      </c>
      <c r="J61" s="138">
        <v>0.62467258011081639</v>
      </c>
      <c r="K61" s="138">
        <v>2.0843005014298601</v>
      </c>
      <c r="L61" s="138" t="s">
        <v>444</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8674775.0924769789</v>
      </c>
      <c r="AL61" s="45" t="s">
        <v>422</v>
      </c>
    </row>
    <row r="62" spans="1:38" s="2" customFormat="1" ht="26.25" customHeight="1" thickBot="1" x14ac:dyDescent="0.3">
      <c r="A62" s="65" t="s">
        <v>53</v>
      </c>
      <c r="B62" s="73" t="s">
        <v>154</v>
      </c>
      <c r="C62" s="66" t="s">
        <v>155</v>
      </c>
      <c r="D62" s="67"/>
      <c r="E62" s="138" t="s">
        <v>428</v>
      </c>
      <c r="F62" s="138" t="s">
        <v>428</v>
      </c>
      <c r="G62" s="138" t="s">
        <v>428</v>
      </c>
      <c r="H62" s="138" t="s">
        <v>428</v>
      </c>
      <c r="I62" s="138">
        <v>2.4137002905882352E-8</v>
      </c>
      <c r="J62" s="138">
        <v>2.4137002905882347E-7</v>
      </c>
      <c r="K62" s="138">
        <v>4.8274005811764694E-7</v>
      </c>
      <c r="L62" s="138" t="s">
        <v>444</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40.228338176470587</v>
      </c>
      <c r="AL62" s="45" t="s">
        <v>423</v>
      </c>
    </row>
    <row r="63" spans="1:38" s="2" customFormat="1" ht="26.25" customHeight="1" thickBot="1" x14ac:dyDescent="0.3">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0.12989964000000001</v>
      </c>
      <c r="X63" s="138">
        <v>1.3262399999999999E-2</v>
      </c>
      <c r="Y63" s="138" t="s">
        <v>428</v>
      </c>
      <c r="Z63" s="138">
        <v>2.2055999999999998E-3</v>
      </c>
      <c r="AA63" s="138" t="s">
        <v>428</v>
      </c>
      <c r="AB63" s="138">
        <v>1.5467999999999999E-2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3">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3">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3">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3">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3">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3">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0.24299999999999999</v>
      </c>
      <c r="AL69" s="45" t="s">
        <v>175</v>
      </c>
    </row>
    <row r="70" spans="1:38" s="2" customFormat="1" ht="26.25" customHeight="1" thickBot="1" x14ac:dyDescent="0.3">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3">
      <c r="A71" s="65" t="s">
        <v>53</v>
      </c>
      <c r="B71" s="65" t="s">
        <v>177</v>
      </c>
      <c r="C71" s="66" t="s">
        <v>178</v>
      </c>
      <c r="D71" s="72"/>
      <c r="E71" s="138" t="s">
        <v>428</v>
      </c>
      <c r="F71" s="138" t="s">
        <v>428</v>
      </c>
      <c r="G71" s="138" t="s">
        <v>428</v>
      </c>
      <c r="H71" s="138" t="s">
        <v>428</v>
      </c>
      <c r="I71" s="138">
        <v>6.7967280000000001E-3</v>
      </c>
      <c r="J71" s="138">
        <v>5.4373824000000001E-2</v>
      </c>
      <c r="K71" s="138">
        <v>0.16991820000000002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3">
      <c r="A72" s="65" t="s">
        <v>53</v>
      </c>
      <c r="B72" s="65" t="s">
        <v>179</v>
      </c>
      <c r="C72" s="66" t="s">
        <v>180</v>
      </c>
      <c r="D72" s="67"/>
      <c r="E72" s="138" t="s">
        <v>429</v>
      </c>
      <c r="F72" s="138" t="s">
        <v>429</v>
      </c>
      <c r="G72" s="138" t="s">
        <v>429</v>
      </c>
      <c r="H72" s="138" t="s">
        <v>428</v>
      </c>
      <c r="I72" s="138" t="s">
        <v>429</v>
      </c>
      <c r="J72" s="138">
        <v>6.0659999999999999E-5</v>
      </c>
      <c r="K72" s="138" t="s">
        <v>429</v>
      </c>
      <c r="L72" s="138" t="s">
        <v>429</v>
      </c>
      <c r="M72" s="138" t="s">
        <v>429</v>
      </c>
      <c r="N72" s="138">
        <v>1.8123111111111112</v>
      </c>
      <c r="O72" s="138">
        <v>0.2232625</v>
      </c>
      <c r="P72" s="138">
        <v>3.3700000000000001E-2</v>
      </c>
      <c r="Q72" s="138">
        <v>0.1348</v>
      </c>
      <c r="R72" s="138">
        <v>1.4762472222222223</v>
      </c>
      <c r="S72" s="138">
        <v>2.3590000000000003E-2</v>
      </c>
      <c r="T72" s="138">
        <v>2.7849305555555559</v>
      </c>
      <c r="U72" s="138">
        <v>6.7400000000000003E-3</v>
      </c>
      <c r="V72" s="138">
        <v>28.682444444444442</v>
      </c>
      <c r="W72" s="138">
        <v>1.0233505750834009</v>
      </c>
      <c r="X72" s="138" t="s">
        <v>428</v>
      </c>
      <c r="Y72" s="138" t="s">
        <v>445</v>
      </c>
      <c r="Z72" s="138" t="s">
        <v>428</v>
      </c>
      <c r="AA72" s="138" t="s">
        <v>428</v>
      </c>
      <c r="AB72" s="138" t="s">
        <v>428</v>
      </c>
      <c r="AC72" s="138" t="s">
        <v>429</v>
      </c>
      <c r="AD72" s="138" t="s">
        <v>429</v>
      </c>
      <c r="AE72" s="55"/>
      <c r="AF72" s="147" t="s">
        <v>428</v>
      </c>
      <c r="AG72" s="147" t="s">
        <v>428</v>
      </c>
      <c r="AH72" s="147" t="s">
        <v>428</v>
      </c>
      <c r="AI72" s="147" t="s">
        <v>428</v>
      </c>
      <c r="AJ72" s="147" t="s">
        <v>428</v>
      </c>
      <c r="AK72" s="147" t="s">
        <v>444</v>
      </c>
      <c r="AL72" s="45" t="s">
        <v>181</v>
      </c>
    </row>
    <row r="73" spans="1:38" s="2" customFormat="1" ht="26.25" customHeight="1" thickBot="1" x14ac:dyDescent="0.3">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444</v>
      </c>
      <c r="AL73" s="45" t="s">
        <v>184</v>
      </c>
    </row>
    <row r="74" spans="1:38" s="2" customFormat="1" ht="26.25" customHeight="1" thickBot="1" x14ac:dyDescent="0.3">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3">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3">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444</v>
      </c>
      <c r="Y76" s="138" t="s">
        <v>444</v>
      </c>
      <c r="Z76" s="138" t="s">
        <v>444</v>
      </c>
      <c r="AA76" s="138" t="s">
        <v>444</v>
      </c>
      <c r="AB76" s="138" t="s">
        <v>444</v>
      </c>
      <c r="AC76" s="138" t="s">
        <v>430</v>
      </c>
      <c r="AD76" s="138" t="s">
        <v>429</v>
      </c>
      <c r="AE76" s="55"/>
      <c r="AF76" s="147" t="s">
        <v>428</v>
      </c>
      <c r="AG76" s="147" t="s">
        <v>428</v>
      </c>
      <c r="AH76" s="147" t="s">
        <v>428</v>
      </c>
      <c r="AI76" s="147" t="s">
        <v>428</v>
      </c>
      <c r="AJ76" s="147" t="s">
        <v>428</v>
      </c>
      <c r="AK76" s="147" t="s">
        <v>444</v>
      </c>
      <c r="AL76" s="45" t="s">
        <v>193</v>
      </c>
    </row>
    <row r="77" spans="1:38" s="2" customFormat="1" ht="26.25" customHeight="1" thickBot="1" x14ac:dyDescent="0.3">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3">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3">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3">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3">
      <c r="A81" s="65" t="s">
        <v>53</v>
      </c>
      <c r="B81" s="69" t="s">
        <v>205</v>
      </c>
      <c r="C81" s="71" t="s">
        <v>206</v>
      </c>
      <c r="D81" s="67"/>
      <c r="E81" s="138" t="s">
        <v>444</v>
      </c>
      <c r="F81" s="138" t="s">
        <v>444</v>
      </c>
      <c r="G81" s="138" t="s">
        <v>444</v>
      </c>
      <c r="H81" s="138" t="s">
        <v>444</v>
      </c>
      <c r="I81" s="138" t="s">
        <v>444</v>
      </c>
      <c r="J81" s="138" t="s">
        <v>444</v>
      </c>
      <c r="K81" s="138" t="s">
        <v>444</v>
      </c>
      <c r="L81" s="138" t="s">
        <v>444</v>
      </c>
      <c r="M81" s="138" t="s">
        <v>444</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444</v>
      </c>
      <c r="AL81" s="45" t="s">
        <v>207</v>
      </c>
    </row>
    <row r="82" spans="1:38" s="2" customFormat="1" ht="26.25" customHeight="1" thickBot="1" x14ac:dyDescent="0.3">
      <c r="A82" s="65" t="s">
        <v>208</v>
      </c>
      <c r="B82" s="69" t="s">
        <v>209</v>
      </c>
      <c r="C82" s="75" t="s">
        <v>210</v>
      </c>
      <c r="D82" s="67"/>
      <c r="E82" s="138" t="s">
        <v>428</v>
      </c>
      <c r="F82" s="138">
        <v>8.2849823000000011</v>
      </c>
      <c r="G82" s="138" t="s">
        <v>428</v>
      </c>
      <c r="H82" s="138" t="s">
        <v>428</v>
      </c>
      <c r="I82" s="138" t="s">
        <v>444</v>
      </c>
      <c r="J82" s="138" t="s">
        <v>444</v>
      </c>
      <c r="K82" s="138" t="s">
        <v>444</v>
      </c>
      <c r="L82" s="138" t="s">
        <v>444</v>
      </c>
      <c r="M82" s="138" t="s">
        <v>428</v>
      </c>
      <c r="N82" s="138" t="s">
        <v>428</v>
      </c>
      <c r="O82" s="138" t="s">
        <v>428</v>
      </c>
      <c r="P82" s="138" t="s">
        <v>444</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3664.3</v>
      </c>
      <c r="AL82" s="45" t="s">
        <v>219</v>
      </c>
    </row>
    <row r="83" spans="1:38" s="2" customFormat="1" ht="26.25" customHeight="1" thickBot="1" x14ac:dyDescent="0.3">
      <c r="A83" s="65" t="s">
        <v>53</v>
      </c>
      <c r="B83" s="76" t="s">
        <v>211</v>
      </c>
      <c r="C83" s="77" t="s">
        <v>212</v>
      </c>
      <c r="D83" s="67"/>
      <c r="E83" s="138" t="s">
        <v>444</v>
      </c>
      <c r="F83" s="138">
        <v>3.8399999999999997E-2</v>
      </c>
      <c r="G83" s="138" t="s">
        <v>444</v>
      </c>
      <c r="H83" s="138" t="s">
        <v>428</v>
      </c>
      <c r="I83" s="138">
        <v>0.24</v>
      </c>
      <c r="J83" s="138">
        <v>4.8</v>
      </c>
      <c r="K83" s="138">
        <v>36</v>
      </c>
      <c r="L83" s="138">
        <v>1.3679999999999999E-2</v>
      </c>
      <c r="M83" s="138" t="s">
        <v>444</v>
      </c>
      <c r="N83" s="138" t="s">
        <v>428</v>
      </c>
      <c r="O83" s="138" t="s">
        <v>428</v>
      </c>
      <c r="P83" s="138" t="s">
        <v>428</v>
      </c>
      <c r="Q83" s="138" t="s">
        <v>428</v>
      </c>
      <c r="R83" s="138" t="s">
        <v>428</v>
      </c>
      <c r="S83" s="138" t="s">
        <v>428</v>
      </c>
      <c r="T83" s="138" t="s">
        <v>428</v>
      </c>
      <c r="U83" s="138" t="s">
        <v>428</v>
      </c>
      <c r="V83" s="138" t="s">
        <v>428</v>
      </c>
      <c r="W83" s="138" t="s">
        <v>444</v>
      </c>
      <c r="X83" s="138" t="s">
        <v>444</v>
      </c>
      <c r="Y83" s="138" t="s">
        <v>429</v>
      </c>
      <c r="Z83" s="138" t="s">
        <v>444</v>
      </c>
      <c r="AA83" s="138" t="s">
        <v>429</v>
      </c>
      <c r="AB83" s="138" t="s">
        <v>429</v>
      </c>
      <c r="AC83" s="138" t="s">
        <v>444</v>
      </c>
      <c r="AD83" s="138" t="s">
        <v>428</v>
      </c>
      <c r="AE83" s="55"/>
      <c r="AF83" s="147" t="s">
        <v>428</v>
      </c>
      <c r="AG83" s="147" t="s">
        <v>428</v>
      </c>
      <c r="AH83" s="147" t="s">
        <v>428</v>
      </c>
      <c r="AI83" s="147" t="s">
        <v>428</v>
      </c>
      <c r="AJ83" s="147" t="s">
        <v>428</v>
      </c>
      <c r="AK83" s="147">
        <v>2.4</v>
      </c>
      <c r="AL83" s="148" t="s">
        <v>438</v>
      </c>
    </row>
    <row r="84" spans="1:38" s="2" customFormat="1" ht="26.25" customHeight="1" thickBot="1" x14ac:dyDescent="0.3">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444</v>
      </c>
      <c r="AL84" s="45" t="s">
        <v>412</v>
      </c>
    </row>
    <row r="85" spans="1:38" s="2" customFormat="1" ht="26.25" customHeight="1" thickBot="1" x14ac:dyDescent="0.3">
      <c r="A85" s="65" t="s">
        <v>208</v>
      </c>
      <c r="B85" s="71" t="s">
        <v>215</v>
      </c>
      <c r="C85" s="77" t="s">
        <v>403</v>
      </c>
      <c r="D85" s="67"/>
      <c r="E85" s="138" t="s">
        <v>428</v>
      </c>
      <c r="F85" s="138">
        <v>7.0130666646424675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444</v>
      </c>
      <c r="AL85" s="45" t="s">
        <v>216</v>
      </c>
    </row>
    <row r="86" spans="1:38" s="2" customFormat="1" ht="26.25" customHeight="1" thickBot="1" x14ac:dyDescent="0.3">
      <c r="A86" s="65" t="s">
        <v>208</v>
      </c>
      <c r="B86" s="71" t="s">
        <v>217</v>
      </c>
      <c r="C86" s="75" t="s">
        <v>218</v>
      </c>
      <c r="D86" s="67"/>
      <c r="E86" s="138" t="s">
        <v>428</v>
      </c>
      <c r="F86" s="138">
        <v>1.9066336274378017</v>
      </c>
      <c r="G86" s="138" t="s">
        <v>428</v>
      </c>
      <c r="H86" s="138" t="s">
        <v>428</v>
      </c>
      <c r="I86" s="138" t="s">
        <v>444</v>
      </c>
      <c r="J86" s="138" t="s">
        <v>444</v>
      </c>
      <c r="K86" s="138" t="s">
        <v>444</v>
      </c>
      <c r="L86" s="138" t="s">
        <v>444</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4.1448557118213083</v>
      </c>
      <c r="AL86" s="45" t="s">
        <v>219</v>
      </c>
    </row>
    <row r="87" spans="1:38" s="2" customFormat="1" ht="26.25" customHeight="1" thickBot="1" x14ac:dyDescent="0.3">
      <c r="A87" s="65" t="s">
        <v>208</v>
      </c>
      <c r="B87" s="71" t="s">
        <v>220</v>
      </c>
      <c r="C87" s="75" t="s">
        <v>221</v>
      </c>
      <c r="D87" s="67"/>
      <c r="E87" s="138" t="s">
        <v>428</v>
      </c>
      <c r="F87" s="138">
        <v>0.17873745849869035</v>
      </c>
      <c r="G87" s="138" t="s">
        <v>428</v>
      </c>
      <c r="H87" s="138" t="s">
        <v>428</v>
      </c>
      <c r="I87" s="138" t="s">
        <v>444</v>
      </c>
      <c r="J87" s="138" t="s">
        <v>444</v>
      </c>
      <c r="K87" s="138" t="s">
        <v>444</v>
      </c>
      <c r="L87" s="138" t="s">
        <v>444</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0.28559428817869226</v>
      </c>
      <c r="AL87" s="45" t="s">
        <v>219</v>
      </c>
    </row>
    <row r="88" spans="1:38" s="2" customFormat="1" ht="26.25" customHeight="1" thickBot="1" x14ac:dyDescent="0.3">
      <c r="A88" s="65" t="s">
        <v>208</v>
      </c>
      <c r="B88" s="71" t="s">
        <v>222</v>
      </c>
      <c r="C88" s="75" t="s">
        <v>223</v>
      </c>
      <c r="D88" s="67"/>
      <c r="E88" s="138" t="s">
        <v>444</v>
      </c>
      <c r="F88" s="138">
        <v>3.0243837200000003</v>
      </c>
      <c r="G88" s="138" t="s">
        <v>444</v>
      </c>
      <c r="H88" s="138" t="s">
        <v>444</v>
      </c>
      <c r="I88" s="138" t="s">
        <v>444</v>
      </c>
      <c r="J88" s="138" t="s">
        <v>444</v>
      </c>
      <c r="K88" s="138" t="s">
        <v>444</v>
      </c>
      <c r="L88" s="138" t="s">
        <v>444</v>
      </c>
      <c r="M88" s="138" t="s">
        <v>444</v>
      </c>
      <c r="N88" s="138" t="s">
        <v>444</v>
      </c>
      <c r="O88" s="138" t="s">
        <v>444</v>
      </c>
      <c r="P88" s="138" t="s">
        <v>444</v>
      </c>
      <c r="Q88" s="138" t="s">
        <v>444</v>
      </c>
      <c r="R88" s="138" t="s">
        <v>444</v>
      </c>
      <c r="S88" s="138" t="s">
        <v>444</v>
      </c>
      <c r="T88" s="138" t="s">
        <v>444</v>
      </c>
      <c r="U88" s="138" t="s">
        <v>444</v>
      </c>
      <c r="V88" s="138" t="s">
        <v>444</v>
      </c>
      <c r="W88" s="138" t="s">
        <v>444</v>
      </c>
      <c r="X88" s="138" t="s">
        <v>430</v>
      </c>
      <c r="Y88" s="138" t="s">
        <v>430</v>
      </c>
      <c r="Z88" s="138" t="s">
        <v>430</v>
      </c>
      <c r="AA88" s="138" t="s">
        <v>430</v>
      </c>
      <c r="AB88" s="138" t="s">
        <v>430</v>
      </c>
      <c r="AC88" s="138" t="s">
        <v>444</v>
      </c>
      <c r="AD88" s="138" t="s">
        <v>444</v>
      </c>
      <c r="AE88" s="55"/>
      <c r="AF88" s="147" t="s">
        <v>428</v>
      </c>
      <c r="AG88" s="147" t="s">
        <v>428</v>
      </c>
      <c r="AH88" s="147" t="s">
        <v>428</v>
      </c>
      <c r="AI88" s="147" t="s">
        <v>428</v>
      </c>
      <c r="AJ88" s="147" t="s">
        <v>428</v>
      </c>
      <c r="AK88" s="147" t="s">
        <v>444</v>
      </c>
      <c r="AL88" s="45" t="s">
        <v>412</v>
      </c>
    </row>
    <row r="89" spans="1:38" s="2" customFormat="1" ht="26.25" customHeight="1" thickBot="1" x14ac:dyDescent="0.3">
      <c r="A89" s="65" t="s">
        <v>208</v>
      </c>
      <c r="B89" s="71" t="s">
        <v>224</v>
      </c>
      <c r="C89" s="75" t="s">
        <v>225</v>
      </c>
      <c r="D89" s="67"/>
      <c r="E89" s="138" t="s">
        <v>428</v>
      </c>
      <c r="F89" s="138">
        <v>2.9119999999999999</v>
      </c>
      <c r="G89" s="138" t="s">
        <v>428</v>
      </c>
      <c r="H89" s="138" t="s">
        <v>428</v>
      </c>
      <c r="I89" s="138" t="s">
        <v>444</v>
      </c>
      <c r="J89" s="138" t="s">
        <v>444</v>
      </c>
      <c r="K89" s="138" t="s">
        <v>444</v>
      </c>
      <c r="L89" s="138" t="s">
        <v>444</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444</v>
      </c>
      <c r="AL89" s="45" t="s">
        <v>412</v>
      </c>
    </row>
    <row r="90" spans="1:38" s="7" customFormat="1" ht="26.25" customHeight="1" thickBot="1" x14ac:dyDescent="0.3">
      <c r="A90" s="65" t="s">
        <v>208</v>
      </c>
      <c r="B90" s="71" t="s">
        <v>226</v>
      </c>
      <c r="C90" s="75" t="s">
        <v>227</v>
      </c>
      <c r="D90" s="67"/>
      <c r="E90" s="138" t="s">
        <v>428</v>
      </c>
      <c r="F90" s="138">
        <v>2.0789423</v>
      </c>
      <c r="G90" s="138" t="s">
        <v>428</v>
      </c>
      <c r="H90" s="138" t="s">
        <v>428</v>
      </c>
      <c r="I90" s="138">
        <v>7.1999999999999998E-3</v>
      </c>
      <c r="J90" s="138">
        <v>1.0800000000000001E-2</v>
      </c>
      <c r="K90" s="138">
        <v>1.3200000000000002E-2</v>
      </c>
      <c r="L90" s="138" t="s">
        <v>428</v>
      </c>
      <c r="M90" s="138" t="s">
        <v>428</v>
      </c>
      <c r="N90" s="138">
        <v>1.5520468805714068E-4</v>
      </c>
      <c r="O90" s="138">
        <v>2.1317270407848237E-2</v>
      </c>
      <c r="P90" s="138" t="s">
        <v>430</v>
      </c>
      <c r="Q90" s="138" t="s">
        <v>430</v>
      </c>
      <c r="R90" s="138">
        <v>8.9756928033045233E-2</v>
      </c>
      <c r="S90" s="138">
        <v>3.6370255213390181</v>
      </c>
      <c r="T90" s="138">
        <v>0.1490806476548861</v>
      </c>
      <c r="U90" s="138">
        <v>2.1223773607813818E-2</v>
      </c>
      <c r="V90" s="138">
        <v>2.1046129687748407</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12</v>
      </c>
      <c r="AL90" s="148" t="s">
        <v>439</v>
      </c>
    </row>
    <row r="91" spans="1:38" s="2" customFormat="1" ht="26.25" customHeight="1" thickBot="1" x14ac:dyDescent="0.3">
      <c r="A91" s="65" t="s">
        <v>208</v>
      </c>
      <c r="B91" s="69" t="s">
        <v>404</v>
      </c>
      <c r="C91" s="71" t="s">
        <v>228</v>
      </c>
      <c r="D91" s="67"/>
      <c r="E91" s="138">
        <v>1.3462905389420028E-2</v>
      </c>
      <c r="F91" s="138">
        <v>3.6167055847999993E-2</v>
      </c>
      <c r="G91" s="138">
        <v>1.4342014172492033E-4</v>
      </c>
      <c r="H91" s="138">
        <v>3.1011008630000003E-2</v>
      </c>
      <c r="I91" s="138">
        <v>0.20422500587721604</v>
      </c>
      <c r="J91" s="138">
        <v>0.20650358150634243</v>
      </c>
      <c r="K91" s="138">
        <v>0.20697420852769804</v>
      </c>
      <c r="L91" s="138">
        <v>8.0703347760000002E-2</v>
      </c>
      <c r="M91" s="138">
        <v>0.41207607852905076</v>
      </c>
      <c r="N91" s="138">
        <v>3.7232248712694545E-2</v>
      </c>
      <c r="O91" s="138">
        <v>4.0421959247467852E-2</v>
      </c>
      <c r="P91" s="138">
        <v>2.7069364497749859E-6</v>
      </c>
      <c r="Q91" s="138">
        <v>6.3161850494749673E-5</v>
      </c>
      <c r="R91" s="138">
        <v>7.4084576520157513E-4</v>
      </c>
      <c r="S91" s="138">
        <v>6.1437284120352528E-2</v>
      </c>
      <c r="T91" s="138">
        <v>2.1600540334618418E-2</v>
      </c>
      <c r="U91" s="138" t="s">
        <v>444</v>
      </c>
      <c r="V91" s="138">
        <v>3.2523266360026254E-2</v>
      </c>
      <c r="W91" s="138">
        <v>7.4725322000000012E-4</v>
      </c>
      <c r="X91" s="138">
        <v>5.8295510742E-3</v>
      </c>
      <c r="Y91" s="138">
        <v>2.8601239489999997E-3</v>
      </c>
      <c r="Z91" s="138">
        <v>2.8601239489999997E-3</v>
      </c>
      <c r="AA91" s="138">
        <v>2.8601239489999997E-3</v>
      </c>
      <c r="AB91" s="138">
        <v>1.4409922921199999E-2</v>
      </c>
      <c r="AC91" s="138" t="s">
        <v>444</v>
      </c>
      <c r="AD91" s="138" t="s">
        <v>444</v>
      </c>
      <c r="AE91" s="55"/>
      <c r="AF91" s="147" t="s">
        <v>428</v>
      </c>
      <c r="AG91" s="147" t="s">
        <v>428</v>
      </c>
      <c r="AH91" s="147" t="s">
        <v>428</v>
      </c>
      <c r="AI91" s="147" t="s">
        <v>428</v>
      </c>
      <c r="AJ91" s="147" t="s">
        <v>428</v>
      </c>
      <c r="AK91" s="147">
        <v>7472.5322000000006</v>
      </c>
      <c r="AL91" s="148" t="s">
        <v>440</v>
      </c>
    </row>
    <row r="92" spans="1:38" s="2" customFormat="1" ht="26.25" customHeight="1" thickBot="1" x14ac:dyDescent="0.3">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3">
      <c r="A93" s="65" t="s">
        <v>53</v>
      </c>
      <c r="B93" s="69" t="s">
        <v>232</v>
      </c>
      <c r="C93" s="66" t="s">
        <v>405</v>
      </c>
      <c r="D93" s="72"/>
      <c r="E93" s="138" t="s">
        <v>428</v>
      </c>
      <c r="F93" s="138">
        <v>9.3927941530146022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444</v>
      </c>
      <c r="AL93" s="45" t="s">
        <v>233</v>
      </c>
    </row>
    <row r="94" spans="1:38" s="2" customFormat="1" ht="26.25" customHeight="1" thickBot="1" x14ac:dyDescent="0.3">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3">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444</v>
      </c>
      <c r="AL95" s="45" t="s">
        <v>412</v>
      </c>
    </row>
    <row r="96" spans="1:38" s="2" customFormat="1" ht="26.25" customHeight="1" thickBot="1" x14ac:dyDescent="0.3">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3">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444</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444</v>
      </c>
      <c r="AL97" s="45" t="s">
        <v>412</v>
      </c>
    </row>
    <row r="98" spans="1:38" s="2" customFormat="1" ht="26.25" customHeight="1" thickBot="1" x14ac:dyDescent="0.3">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9.8178278864636544E-7</v>
      </c>
      <c r="X98" s="138" t="s">
        <v>428</v>
      </c>
      <c r="Y98" s="138" t="s">
        <v>428</v>
      </c>
      <c r="Z98" s="138" t="s">
        <v>428</v>
      </c>
      <c r="AA98" s="138" t="s">
        <v>428</v>
      </c>
      <c r="AB98" s="138" t="s">
        <v>428</v>
      </c>
      <c r="AC98" s="138" t="s">
        <v>428</v>
      </c>
      <c r="AD98" s="138">
        <v>7.3403578777083389</v>
      </c>
      <c r="AE98" s="55"/>
      <c r="AF98" s="147" t="s">
        <v>428</v>
      </c>
      <c r="AG98" s="147" t="s">
        <v>428</v>
      </c>
      <c r="AH98" s="147" t="s">
        <v>428</v>
      </c>
      <c r="AI98" s="147" t="s">
        <v>428</v>
      </c>
      <c r="AJ98" s="147" t="s">
        <v>428</v>
      </c>
      <c r="AK98" s="147" t="s">
        <v>428</v>
      </c>
      <c r="AL98" s="45" t="s">
        <v>412</v>
      </c>
    </row>
    <row r="99" spans="1:38" s="2" customFormat="1" ht="26.25" customHeight="1" thickBot="1" x14ac:dyDescent="0.3">
      <c r="A99" s="65" t="s">
        <v>243</v>
      </c>
      <c r="B99" s="65" t="s">
        <v>244</v>
      </c>
      <c r="C99" s="66" t="s">
        <v>407</v>
      </c>
      <c r="D99" s="79"/>
      <c r="E99" s="138">
        <v>5.0398031817836517E-2</v>
      </c>
      <c r="F99" s="138">
        <v>9.5795398678676698</v>
      </c>
      <c r="G99" s="138" t="s">
        <v>428</v>
      </c>
      <c r="H99" s="138">
        <v>12.912389468028795</v>
      </c>
      <c r="I99" s="138">
        <v>0.21831495966809819</v>
      </c>
      <c r="J99" s="138">
        <v>0.33513226674012608</v>
      </c>
      <c r="K99" s="138">
        <v>0.64232026624457084</v>
      </c>
      <c r="L99" s="138" t="s">
        <v>444</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1226.5500000000002</v>
      </c>
      <c r="AL99" s="45" t="s">
        <v>245</v>
      </c>
    </row>
    <row r="100" spans="1:38" s="2" customFormat="1" ht="26.25" customHeight="1" thickBot="1" x14ac:dyDescent="0.3">
      <c r="A100" s="65" t="s">
        <v>243</v>
      </c>
      <c r="B100" s="65" t="s">
        <v>246</v>
      </c>
      <c r="C100" s="66" t="s">
        <v>408</v>
      </c>
      <c r="D100" s="79"/>
      <c r="E100" s="138">
        <v>0.7706403603116293</v>
      </c>
      <c r="F100" s="138">
        <v>31.300591560958267</v>
      </c>
      <c r="G100" s="138" t="s">
        <v>428</v>
      </c>
      <c r="H100" s="138">
        <v>38.015144644633324</v>
      </c>
      <c r="I100" s="138">
        <v>0.4341982844570394</v>
      </c>
      <c r="J100" s="138">
        <v>0.66007567990028759</v>
      </c>
      <c r="K100" s="138">
        <v>1.0651398766494162</v>
      </c>
      <c r="L100" s="138" t="s">
        <v>444</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6264.4000000000015</v>
      </c>
      <c r="AL100" s="45" t="s">
        <v>245</v>
      </c>
    </row>
    <row r="101" spans="1:38" s="2" customFormat="1" ht="26.25" customHeight="1" thickBot="1" x14ac:dyDescent="0.3">
      <c r="A101" s="65" t="s">
        <v>243</v>
      </c>
      <c r="B101" s="65" t="s">
        <v>247</v>
      </c>
      <c r="C101" s="66" t="s">
        <v>248</v>
      </c>
      <c r="D101" s="79"/>
      <c r="E101" s="138">
        <v>7.3620450876944063E-2</v>
      </c>
      <c r="F101" s="138">
        <v>0.32016131609502857</v>
      </c>
      <c r="G101" s="138" t="s">
        <v>428</v>
      </c>
      <c r="H101" s="138">
        <v>1.4702109269216579</v>
      </c>
      <c r="I101" s="138">
        <v>1.2372412859016441E-2</v>
      </c>
      <c r="J101" s="138">
        <v>4.0756183535583565E-2</v>
      </c>
      <c r="K101" s="138">
        <v>0.10189045883895893</v>
      </c>
      <c r="L101" s="138" t="s">
        <v>444</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8050.8739999999998</v>
      </c>
      <c r="AL101" s="45" t="s">
        <v>245</v>
      </c>
    </row>
    <row r="102" spans="1:38" s="2" customFormat="1" ht="26.25" customHeight="1" thickBot="1" x14ac:dyDescent="0.3">
      <c r="A102" s="65" t="s">
        <v>243</v>
      </c>
      <c r="B102" s="65" t="s">
        <v>249</v>
      </c>
      <c r="C102" s="66" t="s">
        <v>386</v>
      </c>
      <c r="D102" s="79"/>
      <c r="E102" s="138">
        <v>2.6138226907285711E-3</v>
      </c>
      <c r="F102" s="138">
        <v>1.2760457830468999</v>
      </c>
      <c r="G102" s="138" t="s">
        <v>428</v>
      </c>
      <c r="H102" s="138">
        <v>5.21004454178924</v>
      </c>
      <c r="I102" s="138">
        <v>9.0308000000000003E-3</v>
      </c>
      <c r="J102" s="138">
        <v>0.20303450000000003</v>
      </c>
      <c r="K102" s="138">
        <v>1.3805600000000005</v>
      </c>
      <c r="L102" s="138" t="s">
        <v>444</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1708.3000000000002</v>
      </c>
      <c r="AL102" s="45" t="s">
        <v>245</v>
      </c>
    </row>
    <row r="103" spans="1:38" s="2" customFormat="1" ht="26.25" customHeight="1" thickBot="1" x14ac:dyDescent="0.3">
      <c r="A103" s="65" t="s">
        <v>243</v>
      </c>
      <c r="B103" s="65" t="s">
        <v>250</v>
      </c>
      <c r="C103" s="66" t="s">
        <v>251</v>
      </c>
      <c r="D103" s="79"/>
      <c r="E103" s="138" t="s">
        <v>430</v>
      </c>
      <c r="F103" s="138" t="s">
        <v>430</v>
      </c>
      <c r="G103" s="138" t="s">
        <v>428</v>
      </c>
      <c r="H103" s="138" t="s">
        <v>430</v>
      </c>
      <c r="I103" s="138" t="s">
        <v>430</v>
      </c>
      <c r="J103" s="138" t="s">
        <v>430</v>
      </c>
      <c r="K103" s="138" t="s">
        <v>430</v>
      </c>
      <c r="L103" s="138" t="s">
        <v>444</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3">
      <c r="A104" s="65" t="s">
        <v>243</v>
      </c>
      <c r="B104" s="65" t="s">
        <v>252</v>
      </c>
      <c r="C104" s="66" t="s">
        <v>253</v>
      </c>
      <c r="D104" s="79"/>
      <c r="E104" s="138">
        <v>1.8108673132099325E-3</v>
      </c>
      <c r="F104" s="138">
        <v>2.414456376254431E-3</v>
      </c>
      <c r="G104" s="138" t="s">
        <v>428</v>
      </c>
      <c r="H104" s="138">
        <v>2.478205869104786E-2</v>
      </c>
      <c r="I104" s="138">
        <v>2.799130389041096E-5</v>
      </c>
      <c r="J104" s="138">
        <v>9.2206648109589045E-5</v>
      </c>
      <c r="K104" s="138">
        <v>2.3051662027397262E-4</v>
      </c>
      <c r="L104" s="138" t="s">
        <v>444</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15.2</v>
      </c>
      <c r="AL104" s="45" t="s">
        <v>245</v>
      </c>
    </row>
    <row r="105" spans="1:38" s="2" customFormat="1" ht="26.25" customHeight="1" thickBot="1" x14ac:dyDescent="0.3">
      <c r="A105" s="65" t="s">
        <v>243</v>
      </c>
      <c r="B105" s="65" t="s">
        <v>254</v>
      </c>
      <c r="C105" s="66" t="s">
        <v>255</v>
      </c>
      <c r="D105" s="79"/>
      <c r="E105" s="138">
        <v>2.6212592571958352E-2</v>
      </c>
      <c r="F105" s="138">
        <v>0.13254368294805016</v>
      </c>
      <c r="G105" s="138" t="s">
        <v>428</v>
      </c>
      <c r="H105" s="138">
        <v>0.61412765877908104</v>
      </c>
      <c r="I105" s="138">
        <v>4.964054794520549E-3</v>
      </c>
      <c r="J105" s="138">
        <v>7.8006575342465748E-3</v>
      </c>
      <c r="K105" s="138">
        <v>1.7019616438356162E-2</v>
      </c>
      <c r="L105" s="138" t="s">
        <v>444</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71.900000000000006</v>
      </c>
      <c r="AL105" s="45" t="s">
        <v>245</v>
      </c>
    </row>
    <row r="106" spans="1:38" s="2" customFormat="1" ht="26.25" customHeight="1" thickBot="1" x14ac:dyDescent="0.3">
      <c r="A106" s="65" t="s">
        <v>243</v>
      </c>
      <c r="B106" s="65" t="s">
        <v>256</v>
      </c>
      <c r="C106" s="66" t="s">
        <v>257</v>
      </c>
      <c r="D106" s="79"/>
      <c r="E106" s="138">
        <v>1.7648508717369859E-3</v>
      </c>
      <c r="F106" s="138">
        <v>7.1371626420603232E-3</v>
      </c>
      <c r="G106" s="138" t="s">
        <v>428</v>
      </c>
      <c r="H106" s="138">
        <v>4.134820815524852E-2</v>
      </c>
      <c r="I106" s="138">
        <v>3.5013698630136981E-4</v>
      </c>
      <c r="J106" s="138">
        <v>5.6021917808219172E-4</v>
      </c>
      <c r="K106" s="138">
        <v>1.1904657534246574E-3</v>
      </c>
      <c r="L106" s="138" t="s">
        <v>444</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7.1</v>
      </c>
      <c r="AL106" s="45" t="s">
        <v>245</v>
      </c>
    </row>
    <row r="107" spans="1:38" s="2" customFormat="1" ht="26.25" customHeight="1" thickBot="1" x14ac:dyDescent="0.3">
      <c r="A107" s="65" t="s">
        <v>243</v>
      </c>
      <c r="B107" s="65" t="s">
        <v>258</v>
      </c>
      <c r="C107" s="66" t="s">
        <v>379</v>
      </c>
      <c r="D107" s="79"/>
      <c r="E107" s="138">
        <v>2.0318568712080005E-2</v>
      </c>
      <c r="F107" s="138">
        <v>0.26069999999999999</v>
      </c>
      <c r="G107" s="138" t="s">
        <v>428</v>
      </c>
      <c r="H107" s="138">
        <v>0.24779819668428005</v>
      </c>
      <c r="I107" s="138">
        <v>4.7400000000000003E-3</v>
      </c>
      <c r="J107" s="138">
        <v>6.3200000000000006E-2</v>
      </c>
      <c r="K107" s="138">
        <v>0.30019999999999997</v>
      </c>
      <c r="L107" s="138" t="s">
        <v>444</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1580</v>
      </c>
      <c r="AL107" s="45" t="s">
        <v>245</v>
      </c>
    </row>
    <row r="108" spans="1:38" s="2" customFormat="1" ht="26.25" customHeight="1" thickBot="1" x14ac:dyDescent="0.3">
      <c r="A108" s="65" t="s">
        <v>243</v>
      </c>
      <c r="B108" s="65" t="s">
        <v>259</v>
      </c>
      <c r="C108" s="66" t="s">
        <v>380</v>
      </c>
      <c r="D108" s="79"/>
      <c r="E108" s="138">
        <v>7.7937726920452394E-2</v>
      </c>
      <c r="F108" s="138">
        <v>1.306404994909091</v>
      </c>
      <c r="G108" s="138" t="s">
        <v>428</v>
      </c>
      <c r="H108" s="138">
        <v>1.6297434971615783</v>
      </c>
      <c r="I108" s="138">
        <v>2.4192685090909095E-2</v>
      </c>
      <c r="J108" s="138">
        <v>0.24192685090909091</v>
      </c>
      <c r="K108" s="138">
        <v>0.48385370181818183</v>
      </c>
      <c r="L108" s="138" t="s">
        <v>444</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12096.342545454547</v>
      </c>
      <c r="AL108" s="45" t="s">
        <v>245</v>
      </c>
    </row>
    <row r="109" spans="1:38" s="2" customFormat="1" ht="26.25" customHeight="1" thickBot="1" x14ac:dyDescent="0.3">
      <c r="A109" s="65" t="s">
        <v>243</v>
      </c>
      <c r="B109" s="65" t="s">
        <v>260</v>
      </c>
      <c r="C109" s="66" t="s">
        <v>381</v>
      </c>
      <c r="D109" s="79"/>
      <c r="E109" s="138">
        <v>3.473646938112001E-2</v>
      </c>
      <c r="F109" s="138">
        <v>0.73971108239999994</v>
      </c>
      <c r="G109" s="138" t="s">
        <v>428</v>
      </c>
      <c r="H109" s="138">
        <v>0.99934150373376007</v>
      </c>
      <c r="I109" s="138">
        <v>3.0254032E-2</v>
      </c>
      <c r="J109" s="138">
        <v>0.16639717600000001</v>
      </c>
      <c r="K109" s="138">
        <v>0.16639717600000001</v>
      </c>
      <c r="L109" s="138" t="s">
        <v>444</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1512.7015999999999</v>
      </c>
      <c r="AL109" s="45" t="s">
        <v>245</v>
      </c>
    </row>
    <row r="110" spans="1:38" s="2" customFormat="1" ht="26.25" customHeight="1" thickBot="1" x14ac:dyDescent="0.3">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444</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3">
      <c r="A111" s="65" t="s">
        <v>243</v>
      </c>
      <c r="B111" s="65" t="s">
        <v>262</v>
      </c>
      <c r="C111" s="66" t="s">
        <v>376</v>
      </c>
      <c r="D111" s="79"/>
      <c r="E111" s="138">
        <v>1.1802537648603291E-2</v>
      </c>
      <c r="F111" s="138">
        <v>0.29323073699999996</v>
      </c>
      <c r="G111" s="138" t="s">
        <v>428</v>
      </c>
      <c r="H111" s="138">
        <v>0.20911675789088355</v>
      </c>
      <c r="I111" s="138">
        <v>6.3275940000000002E-4</v>
      </c>
      <c r="J111" s="138">
        <v>1.2203216999999999E-3</v>
      </c>
      <c r="K111" s="138">
        <v>2.7118259999999996E-3</v>
      </c>
      <c r="L111" s="138" t="s">
        <v>444</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168.55700000000002</v>
      </c>
      <c r="AL111" s="45" t="s">
        <v>245</v>
      </c>
    </row>
    <row r="112" spans="1:38" s="2" customFormat="1" ht="26.25" customHeight="1" thickBot="1" x14ac:dyDescent="0.3">
      <c r="A112" s="65" t="s">
        <v>263</v>
      </c>
      <c r="B112" s="65" t="s">
        <v>264</v>
      </c>
      <c r="C112" s="66" t="s">
        <v>265</v>
      </c>
      <c r="D112" s="67"/>
      <c r="E112" s="138">
        <v>14.634081394864966</v>
      </c>
      <c r="F112" s="138" t="s">
        <v>428</v>
      </c>
      <c r="G112" s="138" t="s">
        <v>428</v>
      </c>
      <c r="H112" s="138">
        <v>18.113090855182296</v>
      </c>
      <c r="I112" s="138" t="s">
        <v>428</v>
      </c>
      <c r="J112" s="138" t="s">
        <v>428</v>
      </c>
      <c r="K112" s="138" t="s">
        <v>428</v>
      </c>
      <c r="L112" s="138" t="s">
        <v>444</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380350000</v>
      </c>
      <c r="AL112" s="45" t="s">
        <v>418</v>
      </c>
    </row>
    <row r="113" spans="1:38" s="2" customFormat="1" ht="26.25" customHeight="1" thickBot="1" x14ac:dyDescent="0.3">
      <c r="A113" s="65" t="s">
        <v>263</v>
      </c>
      <c r="B113" s="80" t="s">
        <v>266</v>
      </c>
      <c r="C113" s="81" t="s">
        <v>267</v>
      </c>
      <c r="D113" s="67"/>
      <c r="E113" s="138">
        <v>7.0503629412164832</v>
      </c>
      <c r="F113" s="138" t="s">
        <v>429</v>
      </c>
      <c r="G113" s="138" t="s">
        <v>428</v>
      </c>
      <c r="H113" s="138">
        <v>42.025215990695351</v>
      </c>
      <c r="I113" s="138" t="s">
        <v>444</v>
      </c>
      <c r="J113" s="138" t="s">
        <v>444</v>
      </c>
      <c r="K113" s="138" t="s">
        <v>444</v>
      </c>
      <c r="L113" s="138" t="s">
        <v>444</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183243.85879339537</v>
      </c>
      <c r="AL113" s="148" t="s">
        <v>435</v>
      </c>
    </row>
    <row r="114" spans="1:38" s="2" customFormat="1" ht="26.25" customHeight="1" thickBot="1" x14ac:dyDescent="0.3">
      <c r="A114" s="65" t="s">
        <v>263</v>
      </c>
      <c r="B114" s="80" t="s">
        <v>268</v>
      </c>
      <c r="C114" s="81" t="s">
        <v>387</v>
      </c>
      <c r="D114" s="67"/>
      <c r="E114" s="138">
        <v>6.5012334634430534E-3</v>
      </c>
      <c r="F114" s="138" t="s">
        <v>444</v>
      </c>
      <c r="G114" s="138" t="s">
        <v>428</v>
      </c>
      <c r="H114" s="138">
        <v>2.1966308E-2</v>
      </c>
      <c r="I114" s="138" t="s">
        <v>444</v>
      </c>
      <c r="J114" s="138" t="s">
        <v>444</v>
      </c>
      <c r="K114" s="138" t="s">
        <v>444</v>
      </c>
      <c r="L114" s="138" t="s">
        <v>444</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168971.6</v>
      </c>
      <c r="AL114" s="148" t="s">
        <v>436</v>
      </c>
    </row>
    <row r="115" spans="1:38" s="2" customFormat="1" ht="26.25" customHeight="1" thickBot="1" x14ac:dyDescent="0.3">
      <c r="A115" s="65" t="s">
        <v>263</v>
      </c>
      <c r="B115" s="80" t="s">
        <v>269</v>
      </c>
      <c r="C115" s="81" t="s">
        <v>270</v>
      </c>
      <c r="D115" s="67"/>
      <c r="E115" s="138" t="s">
        <v>444</v>
      </c>
      <c r="F115" s="138" t="s">
        <v>444</v>
      </c>
      <c r="G115" s="138" t="s">
        <v>428</v>
      </c>
      <c r="H115" s="138" t="s">
        <v>444</v>
      </c>
      <c r="I115" s="138" t="s">
        <v>444</v>
      </c>
      <c r="J115" s="138" t="s">
        <v>444</v>
      </c>
      <c r="K115" s="138" t="s">
        <v>444</v>
      </c>
      <c r="L115" s="138" t="s">
        <v>444</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444</v>
      </c>
      <c r="AL115" s="45" t="s">
        <v>412</v>
      </c>
    </row>
    <row r="116" spans="1:38" s="2" customFormat="1" ht="26.25" customHeight="1" thickBot="1" x14ac:dyDescent="0.3">
      <c r="A116" s="65" t="s">
        <v>263</v>
      </c>
      <c r="B116" s="65" t="s">
        <v>271</v>
      </c>
      <c r="C116" s="71" t="s">
        <v>409</v>
      </c>
      <c r="D116" s="67"/>
      <c r="E116" s="138">
        <v>12.209380630993259</v>
      </c>
      <c r="F116" s="138" t="s">
        <v>429</v>
      </c>
      <c r="G116" s="138" t="s">
        <v>428</v>
      </c>
      <c r="H116" s="138">
        <v>13.393896815679012</v>
      </c>
      <c r="I116" s="138" t="s">
        <v>444</v>
      </c>
      <c r="J116" s="138" t="s">
        <v>444</v>
      </c>
      <c r="K116" s="138" t="s">
        <v>444</v>
      </c>
      <c r="L116" s="138" t="s">
        <v>444</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317330.33305580681</v>
      </c>
      <c r="AL116" s="148" t="s">
        <v>437</v>
      </c>
    </row>
    <row r="117" spans="1:38" s="2" customFormat="1" ht="26.25" customHeight="1" thickBot="1" x14ac:dyDescent="0.3">
      <c r="A117" s="65" t="s">
        <v>263</v>
      </c>
      <c r="B117" s="65" t="s">
        <v>272</v>
      </c>
      <c r="C117" s="71" t="s">
        <v>273</v>
      </c>
      <c r="D117" s="67"/>
      <c r="E117" s="138" t="s">
        <v>444</v>
      </c>
      <c r="F117" s="138" t="s">
        <v>444</v>
      </c>
      <c r="G117" s="138" t="s">
        <v>428</v>
      </c>
      <c r="H117" s="138" t="s">
        <v>444</v>
      </c>
      <c r="I117" s="138" t="s">
        <v>444</v>
      </c>
      <c r="J117" s="138" t="s">
        <v>444</v>
      </c>
      <c r="K117" s="138" t="s">
        <v>444</v>
      </c>
      <c r="L117" s="138" t="s">
        <v>444</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444</v>
      </c>
      <c r="AL117" s="45" t="s">
        <v>412</v>
      </c>
    </row>
    <row r="118" spans="1:38" s="2" customFormat="1" ht="26.25" customHeight="1" thickBot="1" x14ac:dyDescent="0.3">
      <c r="A118" s="65" t="s">
        <v>263</v>
      </c>
      <c r="B118" s="65" t="s">
        <v>274</v>
      </c>
      <c r="C118" s="71" t="s">
        <v>410</v>
      </c>
      <c r="D118" s="67"/>
      <c r="E118" s="138" t="s">
        <v>444</v>
      </c>
      <c r="F118" s="138" t="s">
        <v>444</v>
      </c>
      <c r="G118" s="138" t="s">
        <v>428</v>
      </c>
      <c r="H118" s="138" t="s">
        <v>444</v>
      </c>
      <c r="I118" s="138" t="s">
        <v>444</v>
      </c>
      <c r="J118" s="138" t="s">
        <v>444</v>
      </c>
      <c r="K118" s="138" t="s">
        <v>444</v>
      </c>
      <c r="L118" s="138" t="s">
        <v>444</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444</v>
      </c>
      <c r="AL118" s="45" t="s">
        <v>412</v>
      </c>
    </row>
    <row r="119" spans="1:38" s="2" customFormat="1" ht="26.25" customHeight="1" thickBot="1" x14ac:dyDescent="0.3">
      <c r="A119" s="65" t="s">
        <v>263</v>
      </c>
      <c r="B119" s="65" t="s">
        <v>275</v>
      </c>
      <c r="C119" s="66" t="s">
        <v>276</v>
      </c>
      <c r="D119" s="67"/>
      <c r="E119" s="138" t="s">
        <v>428</v>
      </c>
      <c r="F119" s="138" t="s">
        <v>428</v>
      </c>
      <c r="G119" s="138" t="s">
        <v>428</v>
      </c>
      <c r="H119" s="138" t="s">
        <v>444</v>
      </c>
      <c r="I119" s="138">
        <v>4.95728E-2</v>
      </c>
      <c r="J119" s="138">
        <v>1.228472</v>
      </c>
      <c r="K119" s="138" t="s">
        <v>428</v>
      </c>
      <c r="L119" s="138" t="s">
        <v>444</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1699.182</v>
      </c>
      <c r="AL119" s="148" t="s">
        <v>433</v>
      </c>
    </row>
    <row r="120" spans="1:38" s="2" customFormat="1" ht="26.25" customHeight="1" thickBot="1" x14ac:dyDescent="0.3">
      <c r="A120" s="65" t="s">
        <v>263</v>
      </c>
      <c r="B120" s="65" t="s">
        <v>277</v>
      </c>
      <c r="C120" s="66" t="s">
        <v>278</v>
      </c>
      <c r="D120" s="67"/>
      <c r="E120" s="138" t="s">
        <v>428</v>
      </c>
      <c r="F120" s="138" t="s">
        <v>428</v>
      </c>
      <c r="G120" s="138" t="s">
        <v>428</v>
      </c>
      <c r="H120" s="138" t="s">
        <v>444</v>
      </c>
      <c r="I120" s="138">
        <v>7.7732000000000001E-3</v>
      </c>
      <c r="J120" s="138">
        <v>4.8582500000000001E-2</v>
      </c>
      <c r="K120" s="138">
        <v>0.19433</v>
      </c>
      <c r="L120" s="138" t="s">
        <v>444</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1943.3</v>
      </c>
      <c r="AL120" s="148" t="s">
        <v>434</v>
      </c>
    </row>
    <row r="121" spans="1:38" s="2" customFormat="1" ht="26.25" customHeight="1" thickBot="1" x14ac:dyDescent="0.3">
      <c r="A121" s="65" t="s">
        <v>263</v>
      </c>
      <c r="B121" s="65" t="s">
        <v>279</v>
      </c>
      <c r="C121" s="71" t="s">
        <v>280</v>
      </c>
      <c r="D121" s="68"/>
      <c r="E121" s="138" t="s">
        <v>444</v>
      </c>
      <c r="F121" s="138">
        <v>4.5650869520962409</v>
      </c>
      <c r="G121" s="138" t="s">
        <v>428</v>
      </c>
      <c r="H121" s="138" t="s">
        <v>444</v>
      </c>
      <c r="I121" s="138" t="s">
        <v>444</v>
      </c>
      <c r="J121" s="138" t="s">
        <v>444</v>
      </c>
      <c r="K121" s="138" t="s">
        <v>444</v>
      </c>
      <c r="L121" s="138" t="s">
        <v>444</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444</v>
      </c>
      <c r="AL121" s="45" t="s">
        <v>412</v>
      </c>
    </row>
    <row r="122" spans="1:38" s="2" customFormat="1" ht="26.25" customHeight="1" thickBot="1" x14ac:dyDescent="0.3">
      <c r="A122" s="65" t="s">
        <v>263</v>
      </c>
      <c r="B122" s="80" t="s">
        <v>282</v>
      </c>
      <c r="C122" s="81" t="s">
        <v>283</v>
      </c>
      <c r="D122" s="67"/>
      <c r="E122" s="138" t="s">
        <v>444</v>
      </c>
      <c r="F122" s="138" t="s">
        <v>444</v>
      </c>
      <c r="G122" s="138" t="s">
        <v>428</v>
      </c>
      <c r="H122" s="138" t="s">
        <v>444</v>
      </c>
      <c r="I122" s="138" t="s">
        <v>444</v>
      </c>
      <c r="J122" s="138" t="s">
        <v>444</v>
      </c>
      <c r="K122" s="138" t="s">
        <v>444</v>
      </c>
      <c r="L122" s="138" t="s">
        <v>444</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7.5165979117069579</v>
      </c>
      <c r="AD122" s="138" t="s">
        <v>428</v>
      </c>
      <c r="AE122" s="55"/>
      <c r="AF122" s="147" t="s">
        <v>428</v>
      </c>
      <c r="AG122" s="147" t="s">
        <v>428</v>
      </c>
      <c r="AH122" s="147" t="s">
        <v>428</v>
      </c>
      <c r="AI122" s="147" t="s">
        <v>428</v>
      </c>
      <c r="AJ122" s="147" t="s">
        <v>428</v>
      </c>
      <c r="AK122" s="147" t="s">
        <v>444</v>
      </c>
      <c r="AL122" s="45" t="s">
        <v>412</v>
      </c>
    </row>
    <row r="123" spans="1:38" s="2" customFormat="1" ht="26.25" customHeight="1" thickBot="1" x14ac:dyDescent="0.3">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444</v>
      </c>
      <c r="AL123" s="45" t="s">
        <v>417</v>
      </c>
    </row>
    <row r="124" spans="1:38" s="2" customFormat="1" ht="26.25" customHeight="1" thickBot="1" x14ac:dyDescent="0.3">
      <c r="A124" s="65" t="s">
        <v>263</v>
      </c>
      <c r="B124" s="82" t="s">
        <v>286</v>
      </c>
      <c r="C124" s="66" t="s">
        <v>287</v>
      </c>
      <c r="D124" s="67"/>
      <c r="E124" s="138" t="s">
        <v>430</v>
      </c>
      <c r="F124" s="138" t="s">
        <v>430</v>
      </c>
      <c r="G124" s="138" t="s">
        <v>430</v>
      </c>
      <c r="H124" s="138" t="s">
        <v>444</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444</v>
      </c>
      <c r="X124" s="138" t="s">
        <v>444</v>
      </c>
      <c r="Y124" s="138" t="s">
        <v>444</v>
      </c>
      <c r="Z124" s="138" t="s">
        <v>444</v>
      </c>
      <c r="AA124" s="138" t="s">
        <v>444</v>
      </c>
      <c r="AB124" s="138" t="s">
        <v>444</v>
      </c>
      <c r="AC124" s="138" t="s">
        <v>444</v>
      </c>
      <c r="AD124" s="138" t="s">
        <v>444</v>
      </c>
      <c r="AE124" s="55"/>
      <c r="AF124" s="147" t="s">
        <v>428</v>
      </c>
      <c r="AG124" s="147" t="s">
        <v>428</v>
      </c>
      <c r="AH124" s="147" t="s">
        <v>428</v>
      </c>
      <c r="AI124" s="147" t="s">
        <v>428</v>
      </c>
      <c r="AJ124" s="147" t="s">
        <v>428</v>
      </c>
      <c r="AK124" s="147" t="s">
        <v>428</v>
      </c>
      <c r="AL124" s="45" t="s">
        <v>412</v>
      </c>
    </row>
    <row r="125" spans="1:38" s="2" customFormat="1" ht="26.25" customHeight="1" thickBot="1" x14ac:dyDescent="0.3">
      <c r="A125" s="65" t="s">
        <v>288</v>
      </c>
      <c r="B125" s="65" t="s">
        <v>289</v>
      </c>
      <c r="C125" s="66" t="s">
        <v>290</v>
      </c>
      <c r="D125" s="67"/>
      <c r="E125" s="138" t="s">
        <v>428</v>
      </c>
      <c r="F125" s="138">
        <v>0.76741210176791186</v>
      </c>
      <c r="G125" s="138" t="s">
        <v>428</v>
      </c>
      <c r="H125" s="138" t="s">
        <v>428</v>
      </c>
      <c r="I125" s="138">
        <v>7.8853274081437869E-5</v>
      </c>
      <c r="J125" s="138">
        <v>5.2329900072226954E-4</v>
      </c>
      <c r="K125" s="138">
        <v>1.1063353302941132E-3</v>
      </c>
      <c r="L125" s="138" t="s">
        <v>444</v>
      </c>
      <c r="M125" s="138" t="s">
        <v>428</v>
      </c>
      <c r="N125" s="138" t="s">
        <v>428</v>
      </c>
      <c r="O125" s="138" t="s">
        <v>428</v>
      </c>
      <c r="P125" s="138">
        <v>1.8933108494802696E-2</v>
      </c>
      <c r="Q125" s="138" t="s">
        <v>428</v>
      </c>
      <c r="R125" s="138" t="s">
        <v>428</v>
      </c>
      <c r="S125" s="138" t="s">
        <v>428</v>
      </c>
      <c r="T125" s="138" t="s">
        <v>428</v>
      </c>
      <c r="U125" s="138" t="s">
        <v>428</v>
      </c>
      <c r="V125" s="138" t="s">
        <v>428</v>
      </c>
      <c r="W125" s="138" t="s">
        <v>444</v>
      </c>
      <c r="X125" s="138" t="s">
        <v>428</v>
      </c>
      <c r="Y125" s="138" t="s">
        <v>428</v>
      </c>
      <c r="Z125" s="138" t="s">
        <v>428</v>
      </c>
      <c r="AA125" s="138" t="s">
        <v>428</v>
      </c>
      <c r="AB125" s="138" t="s">
        <v>428</v>
      </c>
      <c r="AC125" s="138" t="s">
        <v>428</v>
      </c>
      <c r="AD125" s="138" t="s">
        <v>444</v>
      </c>
      <c r="AE125" s="55"/>
      <c r="AF125" s="147" t="s">
        <v>428</v>
      </c>
      <c r="AG125" s="147" t="s">
        <v>428</v>
      </c>
      <c r="AH125" s="147" t="s">
        <v>428</v>
      </c>
      <c r="AI125" s="147" t="s">
        <v>428</v>
      </c>
      <c r="AJ125" s="147" t="s">
        <v>428</v>
      </c>
      <c r="AK125" s="147">
        <v>2319.8968206496324</v>
      </c>
      <c r="AL125" s="45" t="s">
        <v>425</v>
      </c>
    </row>
    <row r="126" spans="1:38" s="2" customFormat="1" ht="26.25" customHeight="1" thickBot="1" x14ac:dyDescent="0.3">
      <c r="A126" s="65" t="s">
        <v>288</v>
      </c>
      <c r="B126" s="65" t="s">
        <v>291</v>
      </c>
      <c r="C126" s="66" t="s">
        <v>292</v>
      </c>
      <c r="D126" s="67"/>
      <c r="E126" s="138" t="s">
        <v>428</v>
      </c>
      <c r="F126" s="138" t="s">
        <v>444</v>
      </c>
      <c r="G126" s="138" t="s">
        <v>428</v>
      </c>
      <c r="H126" s="138" t="s">
        <v>430</v>
      </c>
      <c r="I126" s="138" t="s">
        <v>444</v>
      </c>
      <c r="J126" s="138" t="s">
        <v>444</v>
      </c>
      <c r="K126" s="138" t="s">
        <v>444</v>
      </c>
      <c r="L126" s="138" t="s">
        <v>444</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444</v>
      </c>
      <c r="AL126" s="45" t="s">
        <v>424</v>
      </c>
    </row>
    <row r="127" spans="1:38" s="2" customFormat="1" ht="26.25" customHeight="1" thickBot="1" x14ac:dyDescent="0.3">
      <c r="A127" s="65" t="s">
        <v>288</v>
      </c>
      <c r="B127" s="65" t="s">
        <v>293</v>
      </c>
      <c r="C127" s="66" t="s">
        <v>294</v>
      </c>
      <c r="D127" s="67"/>
      <c r="E127" s="138" t="s">
        <v>428</v>
      </c>
      <c r="F127" s="138" t="s">
        <v>430</v>
      </c>
      <c r="G127" s="138" t="s">
        <v>428</v>
      </c>
      <c r="H127" s="138" t="s">
        <v>430</v>
      </c>
      <c r="I127" s="138" t="s">
        <v>444</v>
      </c>
      <c r="J127" s="138" t="s">
        <v>444</v>
      </c>
      <c r="K127" s="138" t="s">
        <v>444</v>
      </c>
      <c r="L127" s="138" t="s">
        <v>444</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444</v>
      </c>
      <c r="AL127" s="45" t="s">
        <v>426</v>
      </c>
    </row>
    <row r="128" spans="1:38" s="2" customFormat="1" ht="26.25" customHeight="1" thickBot="1" x14ac:dyDescent="0.3">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3">
      <c r="A129" s="65" t="s">
        <v>288</v>
      </c>
      <c r="B129" s="69" t="s">
        <v>298</v>
      </c>
      <c r="C129" s="77" t="s">
        <v>299</v>
      </c>
      <c r="D129" s="67"/>
      <c r="E129" s="138">
        <v>1.9559340000000001E-2</v>
      </c>
      <c r="F129" s="138">
        <v>0.16636680000000001</v>
      </c>
      <c r="G129" s="138">
        <v>1.056654E-3</v>
      </c>
      <c r="H129" s="138" t="s">
        <v>444</v>
      </c>
      <c r="I129" s="138">
        <v>8.9927999999999997E-5</v>
      </c>
      <c r="J129" s="138">
        <v>1.57374E-4</v>
      </c>
      <c r="K129" s="138">
        <v>2.2482000000000001E-4</v>
      </c>
      <c r="L129" s="138">
        <v>3.1474800000000002E-6</v>
      </c>
      <c r="M129" s="138">
        <v>1.5737400000000003E-3</v>
      </c>
      <c r="N129" s="138">
        <v>2.9226600000000002E-2</v>
      </c>
      <c r="O129" s="138">
        <v>2.2482000000000001E-3</v>
      </c>
      <c r="P129" s="138">
        <v>1.2589919999999998E-3</v>
      </c>
      <c r="Q129" s="138">
        <v>0.56589435021847834</v>
      </c>
      <c r="R129" s="138">
        <v>0.5466834836111959</v>
      </c>
      <c r="S129" s="138">
        <v>0.3016184737165219</v>
      </c>
      <c r="T129" s="138">
        <v>3.1474800000000002E-3</v>
      </c>
      <c r="U129" s="138" t="s">
        <v>430</v>
      </c>
      <c r="V129" s="138" t="s">
        <v>444</v>
      </c>
      <c r="W129" s="138">
        <v>1.3718102900000001E-2</v>
      </c>
      <c r="X129" s="138">
        <v>8.2116138890977401E-6</v>
      </c>
      <c r="Y129" s="138">
        <v>3.5583660186090211E-5</v>
      </c>
      <c r="Z129" s="138">
        <v>3.5583660186090211E-5</v>
      </c>
      <c r="AA129" s="138" t="s">
        <v>444</v>
      </c>
      <c r="AB129" s="138">
        <v>7.9378934261278161E-5</v>
      </c>
      <c r="AC129" s="138">
        <v>2.7372046296992466E-2</v>
      </c>
      <c r="AD129" s="138">
        <v>5.3102483999999998E-2</v>
      </c>
      <c r="AE129" s="55"/>
      <c r="AF129" s="147" t="s">
        <v>428</v>
      </c>
      <c r="AG129" s="147" t="s">
        <v>428</v>
      </c>
      <c r="AH129" s="147" t="s">
        <v>428</v>
      </c>
      <c r="AI129" s="147" t="s">
        <v>428</v>
      </c>
      <c r="AJ129" s="147" t="s">
        <v>428</v>
      </c>
      <c r="AK129" s="147">
        <v>22.481999999999999</v>
      </c>
      <c r="AL129" s="45" t="s">
        <v>300</v>
      </c>
    </row>
    <row r="130" spans="1:38" s="2" customFormat="1" ht="26.25" customHeight="1" thickBot="1" x14ac:dyDescent="0.3">
      <c r="A130" s="65" t="s">
        <v>288</v>
      </c>
      <c r="B130" s="69" t="s">
        <v>301</v>
      </c>
      <c r="C130" s="83" t="s">
        <v>302</v>
      </c>
      <c r="D130" s="67"/>
      <c r="E130" s="138" t="s">
        <v>429</v>
      </c>
      <c r="F130" s="138" t="s">
        <v>429</v>
      </c>
      <c r="G130" s="138" t="s">
        <v>429</v>
      </c>
      <c r="H130" s="138" t="s">
        <v>444</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3">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8.6226857887874825E-6</v>
      </c>
      <c r="Y131" s="138">
        <v>3.8802086049543676E-5</v>
      </c>
      <c r="Z131" s="138">
        <v>3.8802086049543676E-5</v>
      </c>
      <c r="AA131" s="138" t="s">
        <v>444</v>
      </c>
      <c r="AB131" s="138">
        <v>8.6226857887874845E-5</v>
      </c>
      <c r="AC131" s="138">
        <v>6.159061277705347E-3</v>
      </c>
      <c r="AD131" s="138">
        <v>9.4479999999999998E-3</v>
      </c>
      <c r="AE131" s="55"/>
      <c r="AF131" s="147" t="s">
        <v>428</v>
      </c>
      <c r="AG131" s="147" t="s">
        <v>428</v>
      </c>
      <c r="AH131" s="147" t="s">
        <v>428</v>
      </c>
      <c r="AI131" s="147" t="s">
        <v>428</v>
      </c>
      <c r="AJ131" s="147" t="s">
        <v>428</v>
      </c>
      <c r="AK131" s="147">
        <v>4</v>
      </c>
      <c r="AL131" s="45" t="s">
        <v>300</v>
      </c>
    </row>
    <row r="132" spans="1:38" s="2" customFormat="1" ht="26.25" customHeight="1" thickBot="1" x14ac:dyDescent="0.3">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3">
      <c r="A133" s="65" t="s">
        <v>288</v>
      </c>
      <c r="B133" s="69" t="s">
        <v>307</v>
      </c>
      <c r="C133" s="77" t="s">
        <v>308</v>
      </c>
      <c r="D133" s="67"/>
      <c r="E133" s="138">
        <v>1.2375000000000001E-3</v>
      </c>
      <c r="F133" s="138">
        <v>1.95E-5</v>
      </c>
      <c r="G133" s="138">
        <v>1.695E-4</v>
      </c>
      <c r="H133" s="138" t="s">
        <v>444</v>
      </c>
      <c r="I133" s="138">
        <v>5.2050000000000005E-5</v>
      </c>
      <c r="J133" s="138">
        <v>5.2050000000000005E-5</v>
      </c>
      <c r="K133" s="138">
        <v>5.7839999999999995E-5</v>
      </c>
      <c r="L133" s="138" t="s">
        <v>444</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3">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3">
      <c r="A135" s="65" t="s">
        <v>288</v>
      </c>
      <c r="B135" s="65" t="s">
        <v>311</v>
      </c>
      <c r="C135" s="66" t="s">
        <v>312</v>
      </c>
      <c r="D135" s="67"/>
      <c r="E135" s="138" t="s">
        <v>444</v>
      </c>
      <c r="F135" s="138" t="s">
        <v>444</v>
      </c>
      <c r="G135" s="138" t="s">
        <v>444</v>
      </c>
      <c r="H135" s="138" t="s">
        <v>444</v>
      </c>
      <c r="I135" s="138" t="s">
        <v>444</v>
      </c>
      <c r="J135" s="138" t="s">
        <v>444</v>
      </c>
      <c r="K135" s="138" t="s">
        <v>444</v>
      </c>
      <c r="L135" s="138" t="s">
        <v>444</v>
      </c>
      <c r="M135" s="138" t="s">
        <v>444</v>
      </c>
      <c r="N135" s="138" t="s">
        <v>430</v>
      </c>
      <c r="O135" s="138" t="s">
        <v>430</v>
      </c>
      <c r="P135" s="138" t="s">
        <v>430</v>
      </c>
      <c r="Q135" s="138" t="s">
        <v>430</v>
      </c>
      <c r="R135" s="138" t="s">
        <v>430</v>
      </c>
      <c r="S135" s="138" t="s">
        <v>430</v>
      </c>
      <c r="T135" s="138" t="s">
        <v>430</v>
      </c>
      <c r="U135" s="138" t="s">
        <v>430</v>
      </c>
      <c r="V135" s="138" t="s">
        <v>430</v>
      </c>
      <c r="W135" s="138">
        <v>0.6618899880000001</v>
      </c>
      <c r="X135" s="138">
        <v>1.9746384642000002E-4</v>
      </c>
      <c r="Y135" s="138">
        <v>8.9355148380000019E-4</v>
      </c>
      <c r="Z135" s="138">
        <v>8.9355148380000019E-4</v>
      </c>
      <c r="AA135" s="138" t="s">
        <v>444</v>
      </c>
      <c r="AB135" s="138">
        <v>1.9845668140200004E-3</v>
      </c>
      <c r="AC135" s="138" t="s">
        <v>444</v>
      </c>
      <c r="AD135" s="138">
        <v>1.1252129796000001</v>
      </c>
      <c r="AE135" s="55"/>
      <c r="AF135" s="147" t="s">
        <v>428</v>
      </c>
      <c r="AG135" s="147" t="s">
        <v>428</v>
      </c>
      <c r="AH135" s="147" t="s">
        <v>428</v>
      </c>
      <c r="AI135" s="147" t="s">
        <v>428</v>
      </c>
      <c r="AJ135" s="147" t="s">
        <v>428</v>
      </c>
      <c r="AK135" s="147">
        <v>2.2062999600000004</v>
      </c>
      <c r="AL135" s="148" t="s">
        <v>432</v>
      </c>
    </row>
    <row r="136" spans="1:38" s="2" customFormat="1" ht="26.25" customHeight="1" thickBot="1" x14ac:dyDescent="0.3">
      <c r="A136" s="65" t="s">
        <v>288</v>
      </c>
      <c r="B136" s="65" t="s">
        <v>313</v>
      </c>
      <c r="C136" s="66" t="s">
        <v>314</v>
      </c>
      <c r="D136" s="67"/>
      <c r="E136" s="138" t="s">
        <v>428</v>
      </c>
      <c r="F136" s="138">
        <v>3.8568961619999996E-3</v>
      </c>
      <c r="G136" s="138" t="s">
        <v>428</v>
      </c>
      <c r="H136" s="138" t="s">
        <v>444</v>
      </c>
      <c r="I136" s="138" t="s">
        <v>444</v>
      </c>
      <c r="J136" s="138" t="s">
        <v>444</v>
      </c>
      <c r="K136" s="138" t="s">
        <v>444</v>
      </c>
      <c r="L136" s="138" t="s">
        <v>444</v>
      </c>
      <c r="M136" s="138" t="s">
        <v>428</v>
      </c>
      <c r="N136" s="138" t="s">
        <v>444</v>
      </c>
      <c r="O136" s="138" t="s">
        <v>444</v>
      </c>
      <c r="P136" s="138" t="s">
        <v>444</v>
      </c>
      <c r="Q136" s="138" t="s">
        <v>444</v>
      </c>
      <c r="R136" s="138" t="s">
        <v>444</v>
      </c>
      <c r="S136" s="138" t="s">
        <v>444</v>
      </c>
      <c r="T136" s="138" t="s">
        <v>444</v>
      </c>
      <c r="U136" s="138" t="s">
        <v>444</v>
      </c>
      <c r="V136" s="138" t="s">
        <v>444</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444</v>
      </c>
      <c r="AL136" s="45" t="s">
        <v>416</v>
      </c>
    </row>
    <row r="137" spans="1:38" s="2" customFormat="1" ht="26.25" customHeight="1" thickBot="1" x14ac:dyDescent="0.3">
      <c r="A137" s="65" t="s">
        <v>288</v>
      </c>
      <c r="B137" s="65" t="s">
        <v>315</v>
      </c>
      <c r="C137" s="66" t="s">
        <v>316</v>
      </c>
      <c r="D137" s="67"/>
      <c r="E137" s="138" t="s">
        <v>428</v>
      </c>
      <c r="F137" s="138" t="s">
        <v>429</v>
      </c>
      <c r="G137" s="138" t="s">
        <v>428</v>
      </c>
      <c r="H137" s="138" t="s">
        <v>444</v>
      </c>
      <c r="I137" s="138" t="s">
        <v>444</v>
      </c>
      <c r="J137" s="138" t="s">
        <v>444</v>
      </c>
      <c r="K137" s="138" t="s">
        <v>444</v>
      </c>
      <c r="L137" s="138" t="s">
        <v>444</v>
      </c>
      <c r="M137" s="138" t="s">
        <v>428</v>
      </c>
      <c r="N137" s="138" t="s">
        <v>444</v>
      </c>
      <c r="O137" s="138" t="s">
        <v>444</v>
      </c>
      <c r="P137" s="138" t="s">
        <v>444</v>
      </c>
      <c r="Q137" s="138" t="s">
        <v>444</v>
      </c>
      <c r="R137" s="138" t="s">
        <v>444</v>
      </c>
      <c r="S137" s="138" t="s">
        <v>444</v>
      </c>
      <c r="T137" s="138" t="s">
        <v>444</v>
      </c>
      <c r="U137" s="138" t="s">
        <v>444</v>
      </c>
      <c r="V137" s="138" t="s">
        <v>444</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444</v>
      </c>
      <c r="AL137" s="45" t="s">
        <v>416</v>
      </c>
    </row>
    <row r="138" spans="1:38" s="2" customFormat="1" ht="26.25" customHeight="1" thickBot="1" x14ac:dyDescent="0.3">
      <c r="A138" s="69" t="s">
        <v>288</v>
      </c>
      <c r="B138" s="69" t="s">
        <v>317</v>
      </c>
      <c r="C138" s="71" t="s">
        <v>318</v>
      </c>
      <c r="D138" s="68"/>
      <c r="E138" s="138" t="s">
        <v>428</v>
      </c>
      <c r="F138" s="138" t="s">
        <v>429</v>
      </c>
      <c r="G138" s="138" t="s">
        <v>428</v>
      </c>
      <c r="H138" s="138" t="s">
        <v>444</v>
      </c>
      <c r="I138" s="138" t="s">
        <v>444</v>
      </c>
      <c r="J138" s="138" t="s">
        <v>444</v>
      </c>
      <c r="K138" s="138" t="s">
        <v>444</v>
      </c>
      <c r="L138" s="138" t="s">
        <v>444</v>
      </c>
      <c r="M138" s="138" t="s">
        <v>428</v>
      </c>
      <c r="N138" s="138" t="s">
        <v>444</v>
      </c>
      <c r="O138" s="138" t="s">
        <v>444</v>
      </c>
      <c r="P138" s="138" t="s">
        <v>444</v>
      </c>
      <c r="Q138" s="138" t="s">
        <v>444</v>
      </c>
      <c r="R138" s="138" t="s">
        <v>444</v>
      </c>
      <c r="S138" s="138" t="s">
        <v>444</v>
      </c>
      <c r="T138" s="138" t="s">
        <v>444</v>
      </c>
      <c r="U138" s="138" t="s">
        <v>444</v>
      </c>
      <c r="V138" s="138" t="s">
        <v>444</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444</v>
      </c>
      <c r="AL138" s="45" t="s">
        <v>416</v>
      </c>
    </row>
    <row r="139" spans="1:38" s="2" customFormat="1" ht="26.25" customHeight="1" thickBot="1" x14ac:dyDescent="0.3">
      <c r="A139" s="69" t="s">
        <v>288</v>
      </c>
      <c r="B139" s="69" t="s">
        <v>319</v>
      </c>
      <c r="C139" s="71" t="s">
        <v>377</v>
      </c>
      <c r="D139" s="68"/>
      <c r="E139" s="138" t="s">
        <v>444</v>
      </c>
      <c r="F139" s="138" t="s">
        <v>444</v>
      </c>
      <c r="G139" s="138" t="s">
        <v>444</v>
      </c>
      <c r="H139" s="138" t="s">
        <v>444</v>
      </c>
      <c r="I139" s="138">
        <v>0.35940762000000004</v>
      </c>
      <c r="J139" s="138">
        <v>0.35940762000000004</v>
      </c>
      <c r="K139" s="138">
        <v>0.35940762000000004</v>
      </c>
      <c r="L139" s="138" t="s">
        <v>444</v>
      </c>
      <c r="M139" s="138" t="s">
        <v>444</v>
      </c>
      <c r="N139" s="138" t="s">
        <v>430</v>
      </c>
      <c r="O139" s="138" t="s">
        <v>430</v>
      </c>
      <c r="P139" s="138" t="s">
        <v>430</v>
      </c>
      <c r="Q139" s="138" t="s">
        <v>430</v>
      </c>
      <c r="R139" s="138" t="s">
        <v>430</v>
      </c>
      <c r="S139" s="138" t="s">
        <v>430</v>
      </c>
      <c r="T139" s="138" t="s">
        <v>430</v>
      </c>
      <c r="U139" s="138" t="s">
        <v>430</v>
      </c>
      <c r="V139" s="138" t="s">
        <v>430</v>
      </c>
      <c r="W139" s="138">
        <v>6.0317165476584114</v>
      </c>
      <c r="X139" s="138">
        <v>1.3810093784913562E-2</v>
      </c>
      <c r="Y139" s="138">
        <v>2.1638976200838048E-2</v>
      </c>
      <c r="Z139" s="138">
        <v>1.2312715057960999E-2</v>
      </c>
      <c r="AA139" s="138">
        <v>8.5240743413457661E-4</v>
      </c>
      <c r="AB139" s="138">
        <v>4.8614192477847186E-2</v>
      </c>
      <c r="AC139" s="138" t="s">
        <v>444</v>
      </c>
      <c r="AD139" s="138">
        <v>15.23661916058898</v>
      </c>
      <c r="AE139" s="55"/>
      <c r="AF139" s="147" t="s">
        <v>428</v>
      </c>
      <c r="AG139" s="147" t="s">
        <v>428</v>
      </c>
      <c r="AH139" s="147" t="s">
        <v>428</v>
      </c>
      <c r="AI139" s="147" t="s">
        <v>428</v>
      </c>
      <c r="AJ139" s="147" t="s">
        <v>428</v>
      </c>
      <c r="AK139" s="147">
        <v>1.9970000000000001</v>
      </c>
      <c r="AL139" s="148" t="s">
        <v>431</v>
      </c>
    </row>
    <row r="140" spans="1:38" s="2" customFormat="1" ht="26.25" customHeight="1" thickBot="1" x14ac:dyDescent="0.3">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35">
      <c r="A141" s="84"/>
      <c r="B141" s="85" t="s">
        <v>323</v>
      </c>
      <c r="C141" s="86" t="s">
        <v>388</v>
      </c>
      <c r="D141" s="84" t="s">
        <v>142</v>
      </c>
      <c r="E141" s="19">
        <f>SUM(E14:E140)</f>
        <v>168.1331155964906</v>
      </c>
      <c r="F141" s="19">
        <f t="shared" ref="F141:AD141" si="0">SUM(F14:F140)</f>
        <v>146.46208066066711</v>
      </c>
      <c r="G141" s="19">
        <f t="shared" si="0"/>
        <v>169.31543876571789</v>
      </c>
      <c r="H141" s="19">
        <f t="shared" si="0"/>
        <v>136.17254484404364</v>
      </c>
      <c r="I141" s="19">
        <f t="shared" si="0"/>
        <v>20.321185110844262</v>
      </c>
      <c r="J141" s="19">
        <f t="shared" si="0"/>
        <v>30.902937188827941</v>
      </c>
      <c r="K141" s="19">
        <f t="shared" si="0"/>
        <v>71.042483716321684</v>
      </c>
      <c r="L141" s="19">
        <f t="shared" si="0"/>
        <v>3.666385062537592</v>
      </c>
      <c r="M141" s="19">
        <f t="shared" si="0"/>
        <v>390.93211098258087</v>
      </c>
      <c r="N141" s="19">
        <f t="shared" si="0"/>
        <v>88.515718704637962</v>
      </c>
      <c r="O141" s="19">
        <f t="shared" si="0"/>
        <v>0.59190284826309847</v>
      </c>
      <c r="P141" s="19">
        <f t="shared" si="0"/>
        <v>0.64804070236037348</v>
      </c>
      <c r="Q141" s="19">
        <f t="shared" si="0"/>
        <v>1.9157077270846048</v>
      </c>
      <c r="R141" s="19">
        <f>SUM(R14:R140)</f>
        <v>5.486113966385358</v>
      </c>
      <c r="S141" s="19">
        <f t="shared" si="0"/>
        <v>28.755995861669227</v>
      </c>
      <c r="T141" s="19">
        <f t="shared" si="0"/>
        <v>28.441790213313226</v>
      </c>
      <c r="U141" s="19">
        <f t="shared" si="0"/>
        <v>6.4421111838078904</v>
      </c>
      <c r="V141" s="19">
        <f t="shared" si="0"/>
        <v>54.636307557945841</v>
      </c>
      <c r="W141" s="19">
        <f t="shared" si="0"/>
        <v>31.142653967502586</v>
      </c>
      <c r="X141" s="19">
        <f t="shared" si="0"/>
        <v>4.2691324087072324</v>
      </c>
      <c r="Y141" s="19">
        <f t="shared" si="0"/>
        <v>7.6128566960851742</v>
      </c>
      <c r="Z141" s="19">
        <f t="shared" si="0"/>
        <v>3.6047873939001138</v>
      </c>
      <c r="AA141" s="19">
        <f t="shared" si="0"/>
        <v>2.920422131231021</v>
      </c>
      <c r="AB141" s="19">
        <f t="shared" si="0"/>
        <v>18.407198629923542</v>
      </c>
      <c r="AC141" s="19">
        <f t="shared" si="0"/>
        <v>8.14367662302128</v>
      </c>
      <c r="AD141" s="19">
        <f t="shared" si="0"/>
        <v>29.61340608184728</v>
      </c>
      <c r="AE141" s="56"/>
      <c r="AF141" s="145">
        <f>SUM(AF14:AF140)</f>
        <v>248257.87560400279</v>
      </c>
      <c r="AG141" s="145">
        <f t="shared" ref="AG141:AI141" si="1">SUM(AG14:AG140)</f>
        <v>119210.99901217404</v>
      </c>
      <c r="AH141" s="145">
        <f t="shared" si="1"/>
        <v>97762.941928860935</v>
      </c>
      <c r="AI141" s="145">
        <f t="shared" si="1"/>
        <v>3849.2836636211687</v>
      </c>
      <c r="AJ141" s="145" t="str">
        <f>IF(SUM(AJ14:AJ140)=0, "NA",SUM(AJ14:AJ140))</f>
        <v>NA</v>
      </c>
      <c r="AK141" s="146" t="s">
        <v>428</v>
      </c>
      <c r="AL141" s="146" t="s">
        <v>428</v>
      </c>
    </row>
    <row r="142" spans="1:38" s="18" customFormat="1" ht="15" customHeight="1" thickBot="1" x14ac:dyDescent="0.4">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347</v>
      </c>
      <c r="C143" s="92" t="s">
        <v>354</v>
      </c>
      <c r="D143" s="93" t="s">
        <v>281</v>
      </c>
      <c r="E143" s="139">
        <v>30.46942387500793</v>
      </c>
      <c r="F143" s="139">
        <v>20.819348529683563</v>
      </c>
      <c r="G143" s="139">
        <v>2.9588078661237027</v>
      </c>
      <c r="H143" s="139">
        <v>0.77842227556124743</v>
      </c>
      <c r="I143" s="139">
        <v>0.56682275240690017</v>
      </c>
      <c r="J143" s="139">
        <v>0.56682275240690017</v>
      </c>
      <c r="K143" s="139">
        <v>0.56682275240690017</v>
      </c>
      <c r="L143" s="139">
        <v>0.31956085518541649</v>
      </c>
      <c r="M143" s="139">
        <v>179.649541380198</v>
      </c>
      <c r="N143" s="139">
        <v>72.505984919870897</v>
      </c>
      <c r="O143" s="139">
        <v>2.3295465732321664E-4</v>
      </c>
      <c r="P143" s="139">
        <v>1.0695368033641656E-2</v>
      </c>
      <c r="Q143" s="139">
        <v>3.539267095054788E-4</v>
      </c>
      <c r="R143" s="139">
        <v>8.5831101209024353E-3</v>
      </c>
      <c r="S143" s="139">
        <v>6.0640141940520266E-3</v>
      </c>
      <c r="T143" s="139">
        <v>2.6115577064071845E-3</v>
      </c>
      <c r="U143" s="139">
        <v>2.4194410436452433E-4</v>
      </c>
      <c r="V143" s="139">
        <v>4.0190460631385774E-2</v>
      </c>
      <c r="W143" s="139">
        <v>0.77946919999999997</v>
      </c>
      <c r="X143" s="139">
        <v>1.45160992584E-2</v>
      </c>
      <c r="Y143" s="139">
        <v>1.9634849816399999E-2</v>
      </c>
      <c r="Z143" s="139">
        <v>1.1331184371200001E-2</v>
      </c>
      <c r="AA143" s="139">
        <v>2.0249084716300002E-2</v>
      </c>
      <c r="AB143" s="139">
        <v>6.5731218162300001E-2</v>
      </c>
      <c r="AC143" s="139">
        <v>7.7946929999999997E-4</v>
      </c>
      <c r="AD143" s="139">
        <v>1.5900460000000001E-4</v>
      </c>
      <c r="AE143" s="58"/>
      <c r="AF143" s="144">
        <v>58097.495091027093</v>
      </c>
      <c r="AG143" s="11" t="s">
        <v>428</v>
      </c>
      <c r="AH143" s="11" t="s">
        <v>430</v>
      </c>
      <c r="AI143" s="11" t="s">
        <v>428</v>
      </c>
      <c r="AJ143" s="11" t="s">
        <v>430</v>
      </c>
      <c r="AK143" s="11" t="s">
        <v>428</v>
      </c>
      <c r="AL143" s="47" t="s">
        <v>49</v>
      </c>
    </row>
    <row r="144" spans="1:38" s="1" customFormat="1" ht="26.25" customHeight="1" thickBot="1" x14ac:dyDescent="0.3">
      <c r="A144" s="91"/>
      <c r="B144" s="47" t="s">
        <v>348</v>
      </c>
      <c r="C144" s="92" t="s">
        <v>355</v>
      </c>
      <c r="D144" s="93" t="s">
        <v>281</v>
      </c>
      <c r="E144" s="139">
        <v>3.8911617686944271</v>
      </c>
      <c r="F144" s="139">
        <v>0.59883473187879044</v>
      </c>
      <c r="G144" s="139">
        <v>0.99088629118992377</v>
      </c>
      <c r="H144" s="139">
        <v>9.1886082171921749E-3</v>
      </c>
      <c r="I144" s="139">
        <v>0.77687872084032905</v>
      </c>
      <c r="J144" s="139">
        <v>0.77687872084032905</v>
      </c>
      <c r="K144" s="139">
        <v>0.77687872084032894</v>
      </c>
      <c r="L144" s="139">
        <v>0.45366676579849174</v>
      </c>
      <c r="M144" s="139">
        <v>4.5611194908674877</v>
      </c>
      <c r="N144" s="139">
        <v>0.83747084178182363</v>
      </c>
      <c r="O144" s="139">
        <v>1.4649276027234471E-5</v>
      </c>
      <c r="P144" s="139">
        <v>1.3911663026468235E-3</v>
      </c>
      <c r="Q144" s="139">
        <v>2.8005296404548699E-5</v>
      </c>
      <c r="R144" s="139">
        <v>2.1321451096019527E-3</v>
      </c>
      <c r="S144" s="139">
        <v>1.4333516831693252E-3</v>
      </c>
      <c r="T144" s="139">
        <v>7.7995938857741511E-5</v>
      </c>
      <c r="U144" s="139">
        <v>2.6712040754628463E-5</v>
      </c>
      <c r="V144" s="139">
        <v>4.7693696663355153E-3</v>
      </c>
      <c r="W144" s="139">
        <v>0.11926979999999998</v>
      </c>
      <c r="X144" s="139">
        <v>6.3116242034E-3</v>
      </c>
      <c r="Y144" s="139">
        <v>7.1021973013000008E-3</v>
      </c>
      <c r="Z144" s="139">
        <v>5.5377800410000002E-3</v>
      </c>
      <c r="AA144" s="139">
        <v>5.9332509273999998E-3</v>
      </c>
      <c r="AB144" s="139">
        <v>2.4884852473100003E-2</v>
      </c>
      <c r="AC144" s="139">
        <v>1.192698E-4</v>
      </c>
      <c r="AD144" s="139">
        <v>2.74252E-5</v>
      </c>
      <c r="AE144" s="58"/>
      <c r="AF144" s="144">
        <v>11026.865318331385</v>
      </c>
      <c r="AG144" s="11" t="s">
        <v>428</v>
      </c>
      <c r="AH144" s="11" t="s">
        <v>430</v>
      </c>
      <c r="AI144" s="11" t="s">
        <v>428</v>
      </c>
      <c r="AJ144" s="11" t="s">
        <v>430</v>
      </c>
      <c r="AK144" s="11" t="s">
        <v>428</v>
      </c>
      <c r="AL144" s="47" t="s">
        <v>49</v>
      </c>
    </row>
    <row r="145" spans="1:38" s="1" customFormat="1" ht="26.25" customHeight="1" thickBot="1" x14ac:dyDescent="0.3">
      <c r="A145" s="91"/>
      <c r="B145" s="47" t="s">
        <v>349</v>
      </c>
      <c r="C145" s="92" t="s">
        <v>356</v>
      </c>
      <c r="D145" s="93" t="s">
        <v>281</v>
      </c>
      <c r="E145" s="139">
        <v>20.095049479694186</v>
      </c>
      <c r="F145" s="139">
        <v>1.081954731449936</v>
      </c>
      <c r="G145" s="139">
        <v>2.0772173789121458</v>
      </c>
      <c r="H145" s="139">
        <v>6.9289796007770219E-3</v>
      </c>
      <c r="I145" s="139">
        <v>0.70381152544572834</v>
      </c>
      <c r="J145" s="139">
        <v>0.70381152544572867</v>
      </c>
      <c r="K145" s="139">
        <v>0.70381152544572867</v>
      </c>
      <c r="L145" s="139">
        <v>0.39009332568719335</v>
      </c>
      <c r="M145" s="139">
        <v>4.2406991823804976</v>
      </c>
      <c r="N145" s="139">
        <v>0.21217876135568967</v>
      </c>
      <c r="O145" s="139">
        <v>2.6537996245726363E-5</v>
      </c>
      <c r="P145" s="139">
        <v>2.7721148156666705E-3</v>
      </c>
      <c r="Q145" s="139">
        <v>5.2748690200410135E-5</v>
      </c>
      <c r="R145" s="139">
        <v>4.4207966271546844E-3</v>
      </c>
      <c r="S145" s="139">
        <v>2.9654352527520109E-3</v>
      </c>
      <c r="T145" s="139">
        <v>1.1106151934854434E-4</v>
      </c>
      <c r="U145" s="139">
        <v>5.2421387909367542E-5</v>
      </c>
      <c r="V145" s="139">
        <v>9.42603075495488E-3</v>
      </c>
      <c r="W145" s="139">
        <v>0.15097099999999999</v>
      </c>
      <c r="X145" s="139">
        <v>2.1567256632000001E-3</v>
      </c>
      <c r="Y145" s="139">
        <v>1.3060172071100001E-2</v>
      </c>
      <c r="Z145" s="139">
        <v>1.4593843653800001E-2</v>
      </c>
      <c r="AA145" s="139">
        <v>3.3549065869999998E-3</v>
      </c>
      <c r="AB145" s="139">
        <v>3.31656479751E-2</v>
      </c>
      <c r="AC145" s="139">
        <v>8.2323099999999998E-5</v>
      </c>
      <c r="AD145" s="139">
        <v>2.7954200000000001E-5</v>
      </c>
      <c r="AE145" s="58"/>
      <c r="AF145" s="144">
        <v>22565.34656832584</v>
      </c>
      <c r="AG145" s="11" t="s">
        <v>428</v>
      </c>
      <c r="AH145" s="11" t="s">
        <v>430</v>
      </c>
      <c r="AI145" s="11" t="s">
        <v>428</v>
      </c>
      <c r="AJ145" s="11" t="s">
        <v>430</v>
      </c>
      <c r="AK145" s="11" t="s">
        <v>428</v>
      </c>
      <c r="AL145" s="47" t="s">
        <v>49</v>
      </c>
    </row>
    <row r="146" spans="1:38" s="1" customFormat="1" ht="26.25" customHeight="1" thickBot="1" x14ac:dyDescent="0.3">
      <c r="A146" s="91"/>
      <c r="B146" s="47" t="s">
        <v>350</v>
      </c>
      <c r="C146" s="92" t="s">
        <v>357</v>
      </c>
      <c r="D146" s="93" t="s">
        <v>281</v>
      </c>
      <c r="E146" s="139">
        <v>2.9606444682171978E-2</v>
      </c>
      <c r="F146" s="139">
        <v>0.20934499695277131</v>
      </c>
      <c r="G146" s="139">
        <v>6.1369384637931564E-3</v>
      </c>
      <c r="H146" s="139">
        <v>1.7363645542595353E-4</v>
      </c>
      <c r="I146" s="139">
        <v>4.2065865300173364E-3</v>
      </c>
      <c r="J146" s="139">
        <v>4.2065865300173373E-3</v>
      </c>
      <c r="K146" s="139">
        <v>4.2065865300173373E-3</v>
      </c>
      <c r="L146" s="139">
        <v>5.3989015673598564E-4</v>
      </c>
      <c r="M146" s="139">
        <v>1.7337494588368729</v>
      </c>
      <c r="N146" s="139">
        <v>0.19867598905274969</v>
      </c>
      <c r="O146" s="139">
        <v>5.4619312500340858E-5</v>
      </c>
      <c r="P146" s="139">
        <v>2.6695682317500227E-5</v>
      </c>
      <c r="Q146" s="139">
        <v>9.2054076956897309E-7</v>
      </c>
      <c r="R146" s="139">
        <v>2.4672343470394441E-4</v>
      </c>
      <c r="S146" s="139">
        <v>9.2279246275045173E-3</v>
      </c>
      <c r="T146" s="139">
        <v>3.8474150968836955E-4</v>
      </c>
      <c r="U146" s="139">
        <v>5.438244575185857E-5</v>
      </c>
      <c r="V146" s="139">
        <v>5.4331299929888787E-3</v>
      </c>
      <c r="W146" s="139">
        <v>2.5441000000000001E-3</v>
      </c>
      <c r="X146" s="139">
        <v>3.8766013500000001E-5</v>
      </c>
      <c r="Y146" s="139">
        <v>7.1071024999999993E-5</v>
      </c>
      <c r="Z146" s="139">
        <v>2.4228758500000001E-5</v>
      </c>
      <c r="AA146" s="139">
        <v>8.3185404000000009E-5</v>
      </c>
      <c r="AB146" s="139">
        <v>2.1725120099999999E-4</v>
      </c>
      <c r="AC146" s="139">
        <v>2.5442000000000001E-6</v>
      </c>
      <c r="AD146" s="139">
        <v>2.5442000000000001E-6</v>
      </c>
      <c r="AE146" s="58"/>
      <c r="AF146" s="144">
        <v>137.55619264765164</v>
      </c>
      <c r="AG146" s="11" t="s">
        <v>428</v>
      </c>
      <c r="AH146" s="11" t="s">
        <v>430</v>
      </c>
      <c r="AI146" s="11" t="s">
        <v>428</v>
      </c>
      <c r="AJ146" s="11" t="s">
        <v>430</v>
      </c>
      <c r="AK146" s="11" t="s">
        <v>428</v>
      </c>
      <c r="AL146" s="47" t="s">
        <v>49</v>
      </c>
    </row>
    <row r="147" spans="1:38" s="1" customFormat="1" ht="26.25" customHeight="1" thickBot="1" x14ac:dyDescent="0.3">
      <c r="A147" s="91"/>
      <c r="B147" s="47" t="s">
        <v>351</v>
      </c>
      <c r="C147" s="92" t="s">
        <v>358</v>
      </c>
      <c r="D147" s="93" t="s">
        <v>281</v>
      </c>
      <c r="E147" s="139" t="s">
        <v>428</v>
      </c>
      <c r="F147" s="139">
        <v>4.5098011285322936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3">
      <c r="A148" s="91"/>
      <c r="B148" s="47" t="s">
        <v>352</v>
      </c>
      <c r="C148" s="92" t="s">
        <v>359</v>
      </c>
      <c r="D148" s="93" t="s">
        <v>281</v>
      </c>
      <c r="E148" s="139" t="s">
        <v>428</v>
      </c>
      <c r="F148" s="139" t="s">
        <v>428</v>
      </c>
      <c r="G148" s="139" t="s">
        <v>428</v>
      </c>
      <c r="H148" s="139" t="s">
        <v>428</v>
      </c>
      <c r="I148" s="139">
        <v>0.34355947055950864</v>
      </c>
      <c r="J148" s="139">
        <v>0.6638812263914915</v>
      </c>
      <c r="K148" s="139">
        <v>0.84723556083534923</v>
      </c>
      <c r="L148" s="139">
        <v>7.7684903894448459E-2</v>
      </c>
      <c r="M148" s="139" t="s">
        <v>428</v>
      </c>
      <c r="N148" s="139">
        <v>2.5624376450046618</v>
      </c>
      <c r="O148" s="139">
        <v>1.122689148081559E-2</v>
      </c>
      <c r="P148" s="139">
        <v>0</v>
      </c>
      <c r="Q148" s="139">
        <v>2.9292892462782119E-2</v>
      </c>
      <c r="R148" s="139">
        <v>0.95635061728749471</v>
      </c>
      <c r="S148" s="139">
        <v>20.997131911877958</v>
      </c>
      <c r="T148" s="139">
        <v>0.14693997823319485</v>
      </c>
      <c r="U148" s="139">
        <v>1.6944711216706966E-2</v>
      </c>
      <c r="V148" s="139">
        <v>6.8067190098913857</v>
      </c>
      <c r="W148" s="139" t="s">
        <v>444</v>
      </c>
      <c r="X148" s="139" t="s">
        <v>444</v>
      </c>
      <c r="Y148" s="139" t="s">
        <v>444</v>
      </c>
      <c r="Z148" s="139" t="s">
        <v>444</v>
      </c>
      <c r="AA148" s="139" t="s">
        <v>444</v>
      </c>
      <c r="AB148" s="139" t="s">
        <v>444</v>
      </c>
      <c r="AC148" s="139" t="s">
        <v>444</v>
      </c>
      <c r="AD148" s="139" t="s">
        <v>444</v>
      </c>
      <c r="AE148" s="58"/>
      <c r="AF148" s="144" t="s">
        <v>428</v>
      </c>
      <c r="AG148" s="11" t="s">
        <v>428</v>
      </c>
      <c r="AH148" s="11" t="s">
        <v>428</v>
      </c>
      <c r="AI148" s="11" t="s">
        <v>428</v>
      </c>
      <c r="AJ148" s="11" t="s">
        <v>428</v>
      </c>
      <c r="AK148" s="144">
        <v>50341.373361623104</v>
      </c>
      <c r="AL148" s="47" t="s">
        <v>413</v>
      </c>
    </row>
    <row r="149" spans="1:38" s="1" customFormat="1" ht="26.25" customHeight="1" thickBot="1" x14ac:dyDescent="0.3">
      <c r="A149" s="91"/>
      <c r="B149" s="47" t="s">
        <v>353</v>
      </c>
      <c r="C149" s="92" t="s">
        <v>360</v>
      </c>
      <c r="D149" s="93" t="s">
        <v>281</v>
      </c>
      <c r="E149" s="139" t="s">
        <v>428</v>
      </c>
      <c r="F149" s="139" t="s">
        <v>428</v>
      </c>
      <c r="G149" s="139" t="s">
        <v>428</v>
      </c>
      <c r="H149" s="139" t="s">
        <v>428</v>
      </c>
      <c r="I149" s="139">
        <v>0.1613089589717307</v>
      </c>
      <c r="J149" s="139">
        <v>0.29872029439209408</v>
      </c>
      <c r="K149" s="139">
        <v>0.59744058878418815</v>
      </c>
      <c r="L149" s="139">
        <v>6.3328702411123905E-3</v>
      </c>
      <c r="M149" s="139" t="s">
        <v>428</v>
      </c>
      <c r="N149" s="139" t="s">
        <v>428</v>
      </c>
      <c r="O149" s="139" t="s">
        <v>428</v>
      </c>
      <c r="P149" s="139" t="s">
        <v>445</v>
      </c>
      <c r="Q149" s="139" t="s">
        <v>428</v>
      </c>
      <c r="R149" s="139" t="s">
        <v>428</v>
      </c>
      <c r="S149" s="139" t="s">
        <v>428</v>
      </c>
      <c r="T149" s="139" t="s">
        <v>428</v>
      </c>
      <c r="U149" s="139" t="s">
        <v>445</v>
      </c>
      <c r="V149" s="139">
        <v>0</v>
      </c>
      <c r="W149" s="139" t="s">
        <v>444</v>
      </c>
      <c r="X149" s="139" t="s">
        <v>444</v>
      </c>
      <c r="Y149" s="139" t="s">
        <v>444</v>
      </c>
      <c r="Z149" s="139" t="s">
        <v>444</v>
      </c>
      <c r="AA149" s="139" t="s">
        <v>444</v>
      </c>
      <c r="AB149" s="139" t="s">
        <v>444</v>
      </c>
      <c r="AC149" s="139" t="s">
        <v>444</v>
      </c>
      <c r="AD149" s="139" t="s">
        <v>444</v>
      </c>
      <c r="AE149" s="58"/>
      <c r="AF149" s="144" t="s">
        <v>428</v>
      </c>
      <c r="AG149" s="144" t="s">
        <v>428</v>
      </c>
      <c r="AH149" s="144" t="s">
        <v>428</v>
      </c>
      <c r="AI149" s="144" t="s">
        <v>428</v>
      </c>
      <c r="AJ149" s="144" t="s">
        <v>428</v>
      </c>
      <c r="AK149" s="144">
        <v>50341.373361623104</v>
      </c>
      <c r="AL149" s="47" t="s">
        <v>413</v>
      </c>
    </row>
    <row r="150" spans="1:38" s="2" customFormat="1" ht="15" customHeight="1" thickBot="1" x14ac:dyDescent="0.4">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367</v>
      </c>
      <c r="C152" s="98" t="s">
        <v>364</v>
      </c>
      <c r="D152" s="96" t="s">
        <v>297</v>
      </c>
      <c r="E152" s="13">
        <f>SUM(E$141, E$151, IF(AND(ISNUMBER(SEARCH($B$4,"AT|BE|CH|GB|IE|LT|LU|NL")),SUM(E$143:E$149)&gt;0),SUM(E$143:E$149)-SUM(E$27:E$33),0))</f>
        <v>164.74550274515161</v>
      </c>
      <c r="F152" s="13">
        <f t="shared" ref="F152:AD152" si="2">SUM(F$141, F$151, IF(AND(ISNUMBER(SEARCH($B$4,"AT|BE|CH|GB|IE|LT|LU|NL")),SUM(F$143:F$149)&gt;0),SUM(F$143:F$149)-SUM(F$27:F$33),0))</f>
        <v>141.04095334771966</v>
      </c>
      <c r="G152" s="13">
        <f t="shared" si="2"/>
        <v>168.87025416098476</v>
      </c>
      <c r="H152" s="13">
        <f t="shared" si="2"/>
        <v>136.14840554632943</v>
      </c>
      <c r="I152" s="13">
        <f t="shared" si="2"/>
        <v>20.083599961472434</v>
      </c>
      <c r="J152" s="13">
        <f t="shared" si="2"/>
        <v>30.637134894696775</v>
      </c>
      <c r="K152" s="13">
        <f t="shared" si="2"/>
        <v>70.746315606279524</v>
      </c>
      <c r="L152" s="13">
        <f t="shared" si="2"/>
        <v>3.5427659824406152</v>
      </c>
      <c r="M152" s="13">
        <f t="shared" si="2"/>
        <v>385.27800834749553</v>
      </c>
      <c r="N152" s="13">
        <f t="shared" si="2"/>
        <v>86.417520196165768</v>
      </c>
      <c r="O152" s="13">
        <f t="shared" si="2"/>
        <v>0.59121411041730931</v>
      </c>
      <c r="P152" s="13">
        <f t="shared" si="2"/>
        <v>0.64726923329915742</v>
      </c>
      <c r="Q152" s="13">
        <f t="shared" si="2"/>
        <v>1.9139215644390872</v>
      </c>
      <c r="R152" s="13">
        <f t="shared" si="2"/>
        <v>5.4273655570937738</v>
      </c>
      <c r="S152" s="13">
        <f t="shared" si="2"/>
        <v>27.487372597619881</v>
      </c>
      <c r="T152" s="13">
        <f t="shared" si="2"/>
        <v>28.432828742487896</v>
      </c>
      <c r="U152" s="13">
        <f t="shared" si="2"/>
        <v>6.4410768083038619</v>
      </c>
      <c r="V152" s="13">
        <f t="shared" si="2"/>
        <v>54.224609137365348</v>
      </c>
      <c r="W152" s="13">
        <f t="shared" si="2"/>
        <v>31.086183267502584</v>
      </c>
      <c r="X152" s="13">
        <f t="shared" si="2"/>
        <v>4.267409276435032</v>
      </c>
      <c r="Y152" s="13">
        <f t="shared" si="2"/>
        <v>7.6097513583654743</v>
      </c>
      <c r="Z152" s="13">
        <f t="shared" si="2"/>
        <v>3.6020173216871139</v>
      </c>
      <c r="AA152" s="13">
        <f t="shared" si="2"/>
        <v>2.9185004606622211</v>
      </c>
      <c r="AB152" s="13">
        <f t="shared" si="2"/>
        <v>18.397678417149841</v>
      </c>
      <c r="AC152" s="13">
        <f t="shared" si="2"/>
        <v>8.1436271034212808</v>
      </c>
      <c r="AD152" s="13">
        <f t="shared" si="2"/>
        <v>29.61339446174728</v>
      </c>
      <c r="AE152" s="58"/>
      <c r="AF152" s="13"/>
      <c r="AG152" s="13"/>
      <c r="AH152" s="13"/>
      <c r="AI152" s="13"/>
      <c r="AJ152" s="13"/>
      <c r="AK152" s="13"/>
      <c r="AL152" s="49"/>
    </row>
    <row r="153" spans="1:38" s="2" customFormat="1" ht="26.25" customHeight="1" thickBot="1" x14ac:dyDescent="0.3">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368</v>
      </c>
      <c r="C154" s="98" t="s">
        <v>365</v>
      </c>
      <c r="D154" s="96" t="s">
        <v>324</v>
      </c>
      <c r="E154" s="13">
        <f>SUM(E$141, E$153, -1 * IF(OR($B$6=2005,$B$6&gt;=2020),SUM(E$99:E$122),0), IF(AND(ISNUMBER(SEARCH($B$4,"AT|BE|CH|GB|IE|LT|LU|NL")),SUM(E$143:E$149)&gt;0),SUM(E$143:E$149)-SUM(E$27:E$33),0))</f>
        <v>164.74550274515161</v>
      </c>
      <c r="F154" s="13">
        <f>SUM(F$141, F$153, -1 * IF(OR($B$6=2005,$B$6&gt;=2020),SUM(F$99:F$122),0), IF(AND(ISNUMBER(SEARCH($B$4,"AT|BE|CH|GB|IE|LT|LU|NL")),SUM(F$143:F$149)&gt;0),SUM(F$143:F$149)-SUM(F$27:F$33),0))</f>
        <v>141.04095334771966</v>
      </c>
      <c r="G154" s="13">
        <f>SUM(G$141, G$153, IF(AND(ISNUMBER(SEARCH($B$4,"AT|BE|CH|GB|IE|LT|LU|NL")),SUM(G$143:G$149)&gt;0),SUM(G$143:G$149)-SUM(G$27:G$33),0))</f>
        <v>168.87025416098476</v>
      </c>
      <c r="H154" s="13">
        <f>SUM(H$141, H$153, IF(AND(ISNUMBER(SEARCH($B$4,"AT|BE|CH|GB|IE|LT|LU|NL")),SUM(H$143:H$149)&gt;0),SUM(H$143:H$149)-SUM(H$27:H$33),0))</f>
        <v>136.14840554632943</v>
      </c>
      <c r="I154" s="13">
        <f t="shared" ref="I154:AD154" si="3">SUM(I$141, I$153, IF(AND(ISNUMBER(SEARCH($B$4,"AT|BE|CH|GB|IE|LT|LU|NL")),SUM(I$143:I$149)&gt;0),SUM(I$143:I$149)-SUM(I$27:I$33),0))</f>
        <v>20.083599961472434</v>
      </c>
      <c r="J154" s="13">
        <f t="shared" si="3"/>
        <v>30.637134894696775</v>
      </c>
      <c r="K154" s="13">
        <f t="shared" si="3"/>
        <v>70.746315606279524</v>
      </c>
      <c r="L154" s="13">
        <f t="shared" si="3"/>
        <v>3.5427659824406152</v>
      </c>
      <c r="M154" s="13">
        <f t="shared" si="3"/>
        <v>385.27800834749553</v>
      </c>
      <c r="N154" s="13">
        <f t="shared" si="3"/>
        <v>86.417520196165768</v>
      </c>
      <c r="O154" s="13">
        <f t="shared" si="3"/>
        <v>0.59121411041730931</v>
      </c>
      <c r="P154" s="13">
        <f t="shared" si="3"/>
        <v>0.64726923329915742</v>
      </c>
      <c r="Q154" s="13">
        <f t="shared" si="3"/>
        <v>1.9139215644390872</v>
      </c>
      <c r="R154" s="13">
        <f t="shared" si="3"/>
        <v>5.4273655570937738</v>
      </c>
      <c r="S154" s="13">
        <f t="shared" si="3"/>
        <v>27.487372597619881</v>
      </c>
      <c r="T154" s="13">
        <f t="shared" si="3"/>
        <v>28.432828742487896</v>
      </c>
      <c r="U154" s="13">
        <f t="shared" si="3"/>
        <v>6.4410768083038619</v>
      </c>
      <c r="V154" s="13">
        <f t="shared" si="3"/>
        <v>54.224609137365348</v>
      </c>
      <c r="W154" s="13">
        <f t="shared" si="3"/>
        <v>31.086183267502584</v>
      </c>
      <c r="X154" s="13">
        <f t="shared" si="3"/>
        <v>4.267409276435032</v>
      </c>
      <c r="Y154" s="13">
        <f t="shared" si="3"/>
        <v>7.6097513583654743</v>
      </c>
      <c r="Z154" s="13">
        <f t="shared" si="3"/>
        <v>3.6020173216871139</v>
      </c>
      <c r="AA154" s="13">
        <f t="shared" si="3"/>
        <v>2.9185004606622211</v>
      </c>
      <c r="AB154" s="13">
        <f t="shared" si="3"/>
        <v>18.397678417149841</v>
      </c>
      <c r="AC154" s="13">
        <f t="shared" si="3"/>
        <v>8.1436271034212808</v>
      </c>
      <c r="AD154" s="13">
        <f t="shared" si="3"/>
        <v>29.61339446174728</v>
      </c>
      <c r="AE154" s="60"/>
      <c r="AF154" s="13"/>
      <c r="AG154" s="13"/>
      <c r="AH154" s="13"/>
      <c r="AI154" s="13"/>
      <c r="AJ154" s="13"/>
      <c r="AK154" s="13"/>
      <c r="AL154" s="49"/>
    </row>
    <row r="155" spans="1:38" s="2" customFormat="1" ht="15" customHeight="1" thickBot="1" x14ac:dyDescent="0.4">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327</v>
      </c>
      <c r="B157" s="52" t="s">
        <v>328</v>
      </c>
      <c r="C157" s="103" t="s">
        <v>329</v>
      </c>
      <c r="D157" s="104"/>
      <c r="E157" s="141">
        <v>4.5753084768561658</v>
      </c>
      <c r="F157" s="141">
        <v>0.15518173234419774</v>
      </c>
      <c r="G157" s="141">
        <v>0.28315759686444403</v>
      </c>
      <c r="H157" s="141" t="s">
        <v>444</v>
      </c>
      <c r="I157" s="141">
        <v>5.5366145598389954E-2</v>
      </c>
      <c r="J157" s="141">
        <v>5.5366145598389954E-2</v>
      </c>
      <c r="K157" s="141">
        <v>5.5366145598389954E-2</v>
      </c>
      <c r="L157" s="141">
        <v>2.657574988722718E-2</v>
      </c>
      <c r="M157" s="141">
        <v>1.2593482602972528</v>
      </c>
      <c r="N157" s="141">
        <v>1.189250205112973E-3</v>
      </c>
      <c r="O157" s="141">
        <v>8.9193765383472975E-5</v>
      </c>
      <c r="P157" s="141">
        <v>1.7838753076694594E-3</v>
      </c>
      <c r="Q157" s="141">
        <v>4.4596882691736486E-4</v>
      </c>
      <c r="R157" s="141">
        <v>2.9731255127824329E-3</v>
      </c>
      <c r="S157" s="141">
        <v>3.2704380640606761E-3</v>
      </c>
      <c r="T157" s="141">
        <v>1.1892502051129731E-4</v>
      </c>
      <c r="U157" s="141">
        <v>1.6352190320303381E-3</v>
      </c>
      <c r="V157" s="141">
        <v>0.43110319935345276</v>
      </c>
      <c r="W157" s="141" t="s">
        <v>444</v>
      </c>
      <c r="X157" s="141" t="s">
        <v>444</v>
      </c>
      <c r="Y157" s="141" t="s">
        <v>444</v>
      </c>
      <c r="Z157" s="141" t="s">
        <v>444</v>
      </c>
      <c r="AA157" s="141" t="s">
        <v>444</v>
      </c>
      <c r="AB157" s="141" t="s">
        <v>444</v>
      </c>
      <c r="AC157" s="141" t="s">
        <v>444</v>
      </c>
      <c r="AD157" s="141" t="s">
        <v>444</v>
      </c>
      <c r="AE157" s="58"/>
      <c r="AF157" s="142">
        <v>14865.627563912163</v>
      </c>
      <c r="AG157" s="142" t="s">
        <v>428</v>
      </c>
      <c r="AH157" s="142" t="s">
        <v>428</v>
      </c>
      <c r="AI157" s="142" t="s">
        <v>428</v>
      </c>
      <c r="AJ157" s="142" t="s">
        <v>428</v>
      </c>
      <c r="AK157" s="142" t="s">
        <v>428</v>
      </c>
      <c r="AL157" s="52" t="s">
        <v>49</v>
      </c>
    </row>
    <row r="158" spans="1:38" s="1" customFormat="1" ht="26.25" customHeight="1" thickBot="1" x14ac:dyDescent="0.3">
      <c r="A158" s="52" t="s">
        <v>327</v>
      </c>
      <c r="B158" s="52" t="s">
        <v>330</v>
      </c>
      <c r="C158" s="103" t="s">
        <v>331</v>
      </c>
      <c r="D158" s="104"/>
      <c r="E158" s="141">
        <v>0.16859775304944127</v>
      </c>
      <c r="F158" s="141">
        <v>4.1613124543437834E-3</v>
      </c>
      <c r="G158" s="141">
        <v>8.3898897186654216E-3</v>
      </c>
      <c r="H158" s="141" t="s">
        <v>444</v>
      </c>
      <c r="I158" s="141">
        <v>9.0128446028216115E-4</v>
      </c>
      <c r="J158" s="141">
        <v>9.0128446028216115E-4</v>
      </c>
      <c r="K158" s="141">
        <v>9.0128446028216115E-4</v>
      </c>
      <c r="L158" s="141">
        <v>4.3261654093543732E-4</v>
      </c>
      <c r="M158" s="141">
        <v>5.8590546770732783E-2</v>
      </c>
      <c r="N158" s="141">
        <v>3.5260080356252717E-5</v>
      </c>
      <c r="O158" s="141">
        <v>2.6445060267189538E-6</v>
      </c>
      <c r="P158" s="141">
        <v>5.2890120534379071E-5</v>
      </c>
      <c r="Q158" s="141">
        <v>1.3222530133594768E-5</v>
      </c>
      <c r="R158" s="141">
        <v>8.8150200890631795E-5</v>
      </c>
      <c r="S158" s="141">
        <v>9.6965220979694969E-5</v>
      </c>
      <c r="T158" s="141">
        <v>3.5260080356252719E-6</v>
      </c>
      <c r="U158" s="141">
        <v>4.8482610489847484E-5</v>
      </c>
      <c r="V158" s="141">
        <v>1.2781779129141609E-2</v>
      </c>
      <c r="W158" s="141" t="s">
        <v>444</v>
      </c>
      <c r="X158" s="141" t="s">
        <v>444</v>
      </c>
      <c r="Y158" s="141" t="s">
        <v>444</v>
      </c>
      <c r="Z158" s="141" t="s">
        <v>444</v>
      </c>
      <c r="AA158" s="141" t="s">
        <v>444</v>
      </c>
      <c r="AB158" s="141" t="s">
        <v>444</v>
      </c>
      <c r="AC158" s="141" t="s">
        <v>444</v>
      </c>
      <c r="AD158" s="141" t="s">
        <v>444</v>
      </c>
      <c r="AE158" s="58"/>
      <c r="AF158" s="143">
        <v>440.75100445315894</v>
      </c>
      <c r="AG158" s="143" t="s">
        <v>428</v>
      </c>
      <c r="AH158" s="143" t="s">
        <v>428</v>
      </c>
      <c r="AI158" s="143" t="s">
        <v>428</v>
      </c>
      <c r="AJ158" s="143" t="s">
        <v>428</v>
      </c>
      <c r="AK158" s="143" t="s">
        <v>428</v>
      </c>
      <c r="AL158" s="52" t="s">
        <v>49</v>
      </c>
    </row>
    <row r="159" spans="1:38" s="1" customFormat="1" ht="26.25" customHeight="1" thickBot="1" x14ac:dyDescent="0.3">
      <c r="A159" s="52" t="s">
        <v>332</v>
      </c>
      <c r="B159" s="52" t="s">
        <v>333</v>
      </c>
      <c r="C159" s="103" t="s">
        <v>411</v>
      </c>
      <c r="D159" s="104"/>
      <c r="E159" s="141">
        <v>11.316666604713767</v>
      </c>
      <c r="F159" s="141">
        <v>0.26033000000000006</v>
      </c>
      <c r="G159" s="141">
        <v>3.1353009595467842</v>
      </c>
      <c r="H159" s="141" t="s">
        <v>444</v>
      </c>
      <c r="I159" s="141">
        <v>0.30671963238679356</v>
      </c>
      <c r="J159" s="141">
        <v>0.36081133062701276</v>
      </c>
      <c r="K159" s="141">
        <v>0.36081133062701276</v>
      </c>
      <c r="L159" s="141">
        <v>6.3452199752815117E-2</v>
      </c>
      <c r="M159" s="141">
        <v>0.57150999999999996</v>
      </c>
      <c r="N159" s="141">
        <v>2.2079999999999999E-2</v>
      </c>
      <c r="O159" s="141">
        <v>2E-3</v>
      </c>
      <c r="P159" s="141">
        <v>4.0400000000000002E-3</v>
      </c>
      <c r="Q159" s="141">
        <v>3.7400000000000003E-2</v>
      </c>
      <c r="R159" s="141">
        <v>4.0379999999999999E-2</v>
      </c>
      <c r="S159" s="141">
        <v>0.15101000000000001</v>
      </c>
      <c r="T159" s="141">
        <v>1.6700000000000002</v>
      </c>
      <c r="U159" s="141">
        <v>2.0490000000000001E-2</v>
      </c>
      <c r="V159" s="141">
        <v>0.1812</v>
      </c>
      <c r="W159" s="141">
        <v>3.6290000000000003E-2</v>
      </c>
      <c r="X159" s="141">
        <v>4.4900000000000002E-4</v>
      </c>
      <c r="Y159" s="141">
        <v>2.49E-3</v>
      </c>
      <c r="Z159" s="141">
        <v>2E-3</v>
      </c>
      <c r="AA159" s="141">
        <v>5.4299999999999997E-4</v>
      </c>
      <c r="AB159" s="141">
        <v>5.4820000000000008E-3</v>
      </c>
      <c r="AC159" s="141" t="s">
        <v>444</v>
      </c>
      <c r="AD159" s="141">
        <v>3.1806000000000001E-2</v>
      </c>
      <c r="AE159" s="58"/>
      <c r="AF159" s="143">
        <v>6437.9963052000003</v>
      </c>
      <c r="AG159" s="143" t="s">
        <v>428</v>
      </c>
      <c r="AH159" s="143" t="s">
        <v>428</v>
      </c>
      <c r="AI159" s="143" t="s">
        <v>428</v>
      </c>
      <c r="AJ159" s="143" t="s">
        <v>428</v>
      </c>
      <c r="AK159" s="143" t="s">
        <v>428</v>
      </c>
      <c r="AL159" s="52" t="s">
        <v>49</v>
      </c>
    </row>
    <row r="160" spans="1:38" s="1" customFormat="1" ht="26.25" customHeight="1" thickBot="1" x14ac:dyDescent="0.3">
      <c r="A160" s="52" t="s">
        <v>334</v>
      </c>
      <c r="B160" s="52" t="s">
        <v>335</v>
      </c>
      <c r="C160" s="103" t="s">
        <v>336</v>
      </c>
      <c r="D160" s="104"/>
      <c r="E160" s="141" t="s">
        <v>444</v>
      </c>
      <c r="F160" s="141" t="s">
        <v>444</v>
      </c>
      <c r="G160" s="141" t="s">
        <v>444</v>
      </c>
      <c r="H160" s="141" t="s">
        <v>444</v>
      </c>
      <c r="I160" s="141" t="s">
        <v>444</v>
      </c>
      <c r="J160" s="141" t="s">
        <v>444</v>
      </c>
      <c r="K160" s="141" t="s">
        <v>444</v>
      </c>
      <c r="L160" s="141" t="s">
        <v>444</v>
      </c>
      <c r="M160" s="141" t="s">
        <v>444</v>
      </c>
      <c r="N160" s="141" t="s">
        <v>444</v>
      </c>
      <c r="O160" s="141" t="s">
        <v>444</v>
      </c>
      <c r="P160" s="141" t="s">
        <v>444</v>
      </c>
      <c r="Q160" s="141" t="s">
        <v>444</v>
      </c>
      <c r="R160" s="141" t="s">
        <v>444</v>
      </c>
      <c r="S160" s="141" t="s">
        <v>444</v>
      </c>
      <c r="T160" s="141" t="s">
        <v>444</v>
      </c>
      <c r="U160" s="141" t="s">
        <v>444</v>
      </c>
      <c r="V160" s="141" t="s">
        <v>444</v>
      </c>
      <c r="W160" s="141" t="s">
        <v>444</v>
      </c>
      <c r="X160" s="141" t="s">
        <v>444</v>
      </c>
      <c r="Y160" s="141" t="s">
        <v>444</v>
      </c>
      <c r="Z160" s="141" t="s">
        <v>444</v>
      </c>
      <c r="AA160" s="141" t="s">
        <v>444</v>
      </c>
      <c r="AB160" s="141" t="s">
        <v>444</v>
      </c>
      <c r="AC160" s="141" t="s">
        <v>444</v>
      </c>
      <c r="AD160" s="141" t="s">
        <v>444</v>
      </c>
      <c r="AE160" s="58"/>
      <c r="AF160" s="143" t="s">
        <v>444</v>
      </c>
      <c r="AG160" s="143" t="s">
        <v>428</v>
      </c>
      <c r="AH160" s="143" t="s">
        <v>428</v>
      </c>
      <c r="AI160" s="143" t="s">
        <v>428</v>
      </c>
      <c r="AJ160" s="143" t="s">
        <v>428</v>
      </c>
      <c r="AK160" s="143" t="s">
        <v>428</v>
      </c>
      <c r="AL160" s="52" t="s">
        <v>49</v>
      </c>
    </row>
    <row r="161" spans="1:38" s="2" customFormat="1" ht="26.25" customHeight="1" thickBot="1" x14ac:dyDescent="0.3">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3">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3">
      <c r="A163" s="54" t="s">
        <v>339</v>
      </c>
      <c r="B163" s="54" t="s">
        <v>342</v>
      </c>
      <c r="C163" s="107" t="s">
        <v>343</v>
      </c>
      <c r="D163" s="108"/>
      <c r="E163" s="22" t="s">
        <v>444</v>
      </c>
      <c r="F163" s="22" t="s">
        <v>444</v>
      </c>
      <c r="G163" s="22" t="s">
        <v>444</v>
      </c>
      <c r="H163" s="22" t="s">
        <v>444</v>
      </c>
      <c r="I163" s="22" t="s">
        <v>430</v>
      </c>
      <c r="J163" s="22" t="s">
        <v>430</v>
      </c>
      <c r="K163" s="22" t="s">
        <v>430</v>
      </c>
      <c r="L163" s="22" t="s">
        <v>430</v>
      </c>
      <c r="M163" s="22" t="s">
        <v>444</v>
      </c>
      <c r="N163" s="22" t="s">
        <v>430</v>
      </c>
      <c r="O163" s="22" t="s">
        <v>430</v>
      </c>
      <c r="P163" s="22" t="s">
        <v>430</v>
      </c>
      <c r="Q163" s="22" t="s">
        <v>430</v>
      </c>
      <c r="R163" s="22" t="s">
        <v>430</v>
      </c>
      <c r="S163" s="22" t="s">
        <v>430</v>
      </c>
      <c r="T163" s="22" t="s">
        <v>430</v>
      </c>
      <c r="U163" s="22" t="s">
        <v>430</v>
      </c>
      <c r="V163" s="22" t="s">
        <v>430</v>
      </c>
      <c r="W163" s="22">
        <v>0.33732156554008569</v>
      </c>
      <c r="X163" s="22">
        <v>2.4287152718886165</v>
      </c>
      <c r="Y163" s="22">
        <v>1.5854113580384026</v>
      </c>
      <c r="Z163" s="22">
        <v>0.77583960074219704</v>
      </c>
      <c r="AA163" s="22">
        <v>0.91076822695823134</v>
      </c>
      <c r="AB163" s="22">
        <v>5.7007344576274477</v>
      </c>
      <c r="AC163" s="22" t="s">
        <v>444</v>
      </c>
      <c r="AD163" s="22">
        <v>9.7823254006624838E-2</v>
      </c>
      <c r="AE163" s="59"/>
      <c r="AF163" s="22" t="s">
        <v>428</v>
      </c>
      <c r="AG163" s="22" t="s">
        <v>428</v>
      </c>
      <c r="AH163" s="22" t="s">
        <v>428</v>
      </c>
      <c r="AI163" s="22" t="s">
        <v>428</v>
      </c>
      <c r="AJ163" s="22" t="s">
        <v>428</v>
      </c>
      <c r="AK163" s="22" t="s">
        <v>428</v>
      </c>
      <c r="AL163" s="54" t="s">
        <v>344</v>
      </c>
    </row>
    <row r="164" spans="1:38" s="2" customFormat="1" ht="26.25" customHeight="1" thickBot="1" x14ac:dyDescent="0.3">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5">
      <c r="A166" s="163" t="s">
        <v>371</v>
      </c>
      <c r="B166" s="163"/>
      <c r="C166" s="163"/>
      <c r="D166" s="163"/>
      <c r="E166" s="163"/>
      <c r="F166" s="163"/>
      <c r="G166" s="163"/>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5">
      <c r="A167" s="163" t="s">
        <v>375</v>
      </c>
      <c r="B167" s="163"/>
      <c r="C167" s="163"/>
      <c r="D167" s="163"/>
      <c r="E167" s="163"/>
      <c r="F167" s="163"/>
      <c r="G167" s="163"/>
      <c r="H167" s="128"/>
      <c r="I167" s="129"/>
      <c r="J167"/>
      <c r="K167"/>
      <c r="L167"/>
      <c r="M167" s="129"/>
      <c r="N167" s="129"/>
      <c r="O167" s="129"/>
      <c r="P167" s="129"/>
      <c r="Q167" s="129"/>
      <c r="R167" s="129"/>
      <c r="S167" s="129"/>
      <c r="T167" s="129"/>
      <c r="U167" s="129"/>
      <c r="AE167" s="137"/>
    </row>
    <row r="168" spans="1:38" s="136" customFormat="1" ht="26.25" customHeight="1" x14ac:dyDescent="0.35">
      <c r="A168" s="163" t="s">
        <v>372</v>
      </c>
      <c r="B168" s="163"/>
      <c r="C168" s="163"/>
      <c r="D168" s="163"/>
      <c r="E168" s="163"/>
      <c r="F168" s="163"/>
      <c r="G168" s="163"/>
      <c r="H168" s="128"/>
      <c r="I168" s="129"/>
      <c r="J168"/>
      <c r="K168"/>
      <c r="L168"/>
      <c r="M168" s="129"/>
      <c r="N168" s="129"/>
      <c r="O168" s="129"/>
      <c r="P168" s="129"/>
      <c r="Q168" s="129"/>
      <c r="R168" s="129"/>
      <c r="S168" s="129"/>
      <c r="T168" s="129"/>
      <c r="U168" s="129"/>
      <c r="AE168" s="137"/>
    </row>
    <row r="169" spans="1:38" s="134" customFormat="1" ht="26.25" customHeight="1" x14ac:dyDescent="0.35">
      <c r="A169" s="163" t="s">
        <v>373</v>
      </c>
      <c r="B169" s="163"/>
      <c r="C169" s="163"/>
      <c r="D169" s="163"/>
      <c r="E169" s="163"/>
      <c r="F169" s="163"/>
      <c r="G169" s="163"/>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5">
      <c r="A170" s="163" t="s">
        <v>374</v>
      </c>
      <c r="B170" s="163"/>
      <c r="C170" s="163"/>
      <c r="D170" s="163"/>
      <c r="E170" s="163"/>
      <c r="F170" s="163"/>
      <c r="G170" s="163"/>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1987</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2025-02-11T10:56:58Z</dcterms:modified>
</cp:coreProperties>
</file>